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C73F031-8F45-4A3D-A8DF-7F7E6BE00AFF}" xr6:coauthVersionLast="47" xr6:coauthVersionMax="47" xr10:uidLastSave="{00000000-0000-0000-0000-000000000000}"/>
  <bookViews>
    <workbookView xWindow="-98" yWindow="-98" windowWidth="28996" windowHeight="15796" xr2:uid="{DE651772-91D3-4E5A-9E59-3763F95B89AC}"/>
  </bookViews>
  <sheets>
    <sheet name="Sheet1" sheetId="1" r:id="rId1"/>
  </sheets>
  <definedNames>
    <definedName name="_xlnm.Print_Area" localSheetId="0">Sheet1!$A$1:$H$64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8" i="1"/>
  <c r="J9" i="1"/>
  <c r="J20" i="1"/>
  <c r="J21" i="1"/>
  <c r="J32" i="1"/>
  <c r="J44" i="1"/>
  <c r="J54" i="1"/>
  <c r="J60" i="1"/>
  <c r="J67" i="1"/>
  <c r="J68" i="1"/>
  <c r="J69" i="1"/>
</calcChain>
</file>

<file path=xl/sharedStrings.xml><?xml version="1.0" encoding="utf-8"?>
<sst xmlns="http://schemas.openxmlformats.org/spreadsheetml/2006/main" count="235" uniqueCount="144">
  <si>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</si>
  <si>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</si>
  <si>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</si>
  <si>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</si>
  <si>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</si>
  <si>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</si>
  <si>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</si>
  <si>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</si>
  <si>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</si>
  <si>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</si>
  <si>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</si>
  <si>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</si>
  <si>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</si>
  <si>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</si>
  <si>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</si>
  <si>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</si>
  <si>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</si>
  <si>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</si>
  <si>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</si>
  <si>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</si>
  <si>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</si>
  <si>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</si>
  <si>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</si>
  <si>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</si>
  <si>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</si>
  <si>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</si>
  <si>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</si>
  <si>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</si>
  <si>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</si>
  <si>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</si>
  <si>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</si>
  <si>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</si>
  <si>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</si>
  <si>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</si>
  <si>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</si>
  <si>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</si>
  <si>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</si>
  <si>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</si>
  <si>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</si>
  <si>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</si>
  <si>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</si>
  <si>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</si>
  <si>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</si>
  <si>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</si>
  <si>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</si>
  <si>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</si>
  <si>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</si>
  <si>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</si>
  <si>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</si>
  <si>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</si>
  <si>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</si>
  <si>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</si>
  <si>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</si>
  <si>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</si>
  <si>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</si>
  <si>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</si>
  <si>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</si>
  <si>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</si>
  <si>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</si>
  <si>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</si>
  <si>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</si>
  <si>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</si>
  <si>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</si>
  <si>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</si>
  <si>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</si>
  <si>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</si>
  <si>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</si>
  <si>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</si>
  <si>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</si>
  <si>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</si>
  <si>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</si>
  <si>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</si>
  <si>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</si>
  <si>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</si>
  <si>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</si>
  <si>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</si>
  <si>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</si>
  <si>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</si>
  <si>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</si>
  <si>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</si>
  <si>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</si>
  <si>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</si>
  <si>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</si>
  <si>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</si>
  <si>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</si>
  <si>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</si>
  <si>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</si>
  <si>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</si>
  <si>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</si>
  <si>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</si>
  <si>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</si>
  <si>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</si>
  <si>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</si>
  <si>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</si>
  <si>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</si>
  <si>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</si>
  <si>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</si>
  <si>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</si>
  <si>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</si>
  <si>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</si>
  <si>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</si>
  <si>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</si>
  <si>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</si>
  <si>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</si>
  <si>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</si>
  <si>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</si>
  <si>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</si>
  <si>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</si>
  <si>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</si>
  <si>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</si>
  <si>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</si>
  <si>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</si>
  <si>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</si>
  <si>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</si>
  <si>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</si>
  <si>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</si>
  <si>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</si>
  <si>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</si>
  <si>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</si>
  <si>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DIA5x30LG TRUSS HEAD SEMI-TUBULAR RIVET</t>
  </si>
  <si>
    <t>AL401 4C BOX</t>
  </si>
  <si>
    <t>TR-PWL410</t>
  </si>
  <si>
    <t>TR-PWL410 BOX ASSY</t>
  </si>
  <si>
    <t>TR-PWL410 BARCODE LABEL</t>
  </si>
  <si>
    <t>OUTER CARTON (TR)</t>
  </si>
  <si>
    <t>1/8</t>
  </si>
  <si>
    <t>TR-PWL410 SKU &amp; CSL LABEL</t>
  </si>
  <si>
    <t>DIA5x32LG TRUSS HEAD SEMI-TUBULAR RIVET</t>
  </si>
  <si>
    <t>A03</t>
  </si>
  <si>
    <t>OUTER CARTON ASSY (TR)</t>
  </si>
  <si>
    <t>FLANGED 10x50LG BLACK HEAVY DUTY WALL PLUG</t>
  </si>
  <si>
    <t>KW6</t>
  </si>
  <si>
    <t>3DM6/10/50-HN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</si>
  <si>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</si>
  <si>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</si>
  <si>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</si>
  <si>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</si>
  <si>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</si>
  <si>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</si>
  <si>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(701517)</t>
  </si>
  <si>
    <t>(472346)</t>
  </si>
  <si>
    <t>472352</t>
  </si>
  <si>
    <t>39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</si>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</sst>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sz val="13"/>
      <color rgb="FF0070C0"/>
      <name val="Century Gothic"/>
      <family val="2"/>
    </font>
    <font>
      <sz val="13"/>
      <color rgb="FF0070C0"/>
      <name val="Century Gothic"/>
      <family val="2"/>
    </font>
    <font>
      <b/>
      <u/>
      <sz val="13"/>
      <color rgb="FF0070C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37" fillId="0" borderId="15" xfId="0" applyFont="1" applyBorder="1" applyAlignment="1">
      <alignment horizontal="center"/>
    </xf>
    <xf numFmtId="0" fontId="37" fillId="0" borderId="16" xfId="0" applyFont="1" applyBorder="1" applyAlignment="1">
      <alignment horizontal="right"/>
    </xf>
    <xf numFmtId="2" fontId="37" fillId="0" borderId="17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858FCC6-3655-452E-9114-FEF393491A2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4CAD-2FB4-4307-8009-4487CE3159DF}">
  <sheetPr>
    <pageSetUpPr fitToPage="1"/>
  </sheetPr>
  <dimension ref="A1:J6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0" width="15.59765625" style="22" customWidth="1"/>
    <col min="11" max="16384" width="9.1328125" style="3"/>
  </cols>
  <sheetData>
    <row r="1" spans="1:10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10" s="4" customFormat="1" ht="33" customHeight="1" thickBot="1" x14ac:dyDescent="0.45">
      <c r="A2" s="14"/>
      <c r="B2" s="9" t="s">
        <v>61</v>
      </c>
      <c r="C2" s="8" t="s">
        <v>121</v>
      </c>
      <c r="D2" s="8" t="s">
        <v>40</v>
      </c>
      <c r="E2" s="8"/>
      <c r="F2" s="24">
        <v>45747</v>
      </c>
      <c r="G2" s="47" t="s">
        <v>142</v>
      </c>
      <c r="H2" s="41" t="s">
        <v>88</v>
      </c>
      <c r="I2" s="10"/>
      <c r="J2" s="10"/>
    </row>
    <row r="3" spans="1:10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110</v>
      </c>
      <c r="I3" s="23" t="s">
        <v>16</v>
      </c>
      <c r="J3" s="23" t="s">
        <v>135</v>
      </c>
    </row>
    <row r="4" spans="1:10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  <c r="J4" s="72">
        <f>SUMPRODUCT(F5:F6,J5:J6)</f>
        <v>314.87</v>
      </c>
    </row>
    <row r="5" spans="1:10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115</v>
      </c>
      <c r="H5" s="55" t="s">
        <v>98</v>
      </c>
      <c r="I5" s="1" t="s">
        <v>12</v>
      </c>
      <c r="J5" s="1">
        <v>314.82</v>
      </c>
    </row>
    <row r="6" spans="1:10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  <c r="J6" s="1">
        <v>0.05</v>
      </c>
    </row>
    <row r="7" spans="1:10" s="29" customFormat="1" x14ac:dyDescent="0.45">
      <c r="A7" s="19"/>
      <c r="B7" s="20"/>
      <c r="C7" s="19"/>
      <c r="D7" s="32"/>
      <c r="E7" s="33"/>
      <c r="F7" s="19"/>
      <c r="G7" s="50"/>
      <c r="H7" s="19"/>
      <c r="I7" s="33"/>
      <c r="J7" s="33"/>
    </row>
    <row r="8" spans="1:10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  <c r="J8" s="71">
        <f>(F9*J9)+(F18*J18)</f>
        <v>173.45999999999998</v>
      </c>
    </row>
    <row r="9" spans="1:10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99</v>
      </c>
      <c r="I9" s="28" t="s">
        <v>63</v>
      </c>
      <c r="J9" s="28">
        <f>SUMPRODUCT(F10:F17,J10:J17)</f>
        <v>171.46999999999997</v>
      </c>
    </row>
    <row r="10" spans="1:10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115</v>
      </c>
      <c r="H10" s="55" t="s">
        <v>100</v>
      </c>
      <c r="I10" s="1"/>
      <c r="J10" s="1">
        <v>128.28</v>
      </c>
    </row>
    <row r="11" spans="1:10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115</v>
      </c>
      <c r="H11" s="55" t="s">
        <v>101</v>
      </c>
      <c r="J11" s="5">
        <v>12.13</v>
      </c>
    </row>
    <row r="12" spans="1:10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115</v>
      </c>
      <c r="H12" s="55" t="s">
        <v>102</v>
      </c>
      <c r="J12" s="5">
        <v>12.13</v>
      </c>
    </row>
    <row r="13" spans="1:10" s="5" customFormat="1" x14ac:dyDescent="0.45">
      <c r="A13" s="12" t="s">
        <v>50</v>
      </c>
      <c r="B13" s="13" t="s">
        <v>45</v>
      </c>
      <c r="C13" s="36">
        <v>400558</v>
      </c>
      <c r="D13" s="2" t="s">
        <v>143</v>
      </c>
      <c r="E13" s="1"/>
      <c r="F13" s="12">
        <v>1</v>
      </c>
      <c r="G13" s="49" t="s">
        <v>11</v>
      </c>
      <c r="H13" s="36"/>
      <c r="I13" s="1"/>
      <c r="J13" s="1">
        <v>8.26</v>
      </c>
    </row>
    <row r="14" spans="1:10" s="37" customFormat="1" x14ac:dyDescent="0.45">
      <c r="A14" s="12" t="s">
        <v>51</v>
      </c>
      <c r="B14" s="35" t="s">
        <v>97</v>
      </c>
      <c r="C14" s="52" t="s">
        <v>68</v>
      </c>
      <c r="D14" s="35"/>
      <c r="E14" s="36"/>
      <c r="F14" s="36">
        <v>2</v>
      </c>
      <c r="G14" s="54" t="s">
        <v>118</v>
      </c>
      <c r="H14" s="55" t="s">
        <v>103</v>
      </c>
      <c r="I14" s="34"/>
      <c r="J14" s="5">
        <v>0.28499999999999998</v>
      </c>
    </row>
    <row r="15" spans="1:10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115</v>
      </c>
      <c r="H15" s="55" t="s">
        <v>104</v>
      </c>
      <c r="I15" s="34"/>
      <c r="J15" s="5">
        <v>2.17</v>
      </c>
    </row>
    <row r="16" spans="1:10" s="37" customFormat="1" x14ac:dyDescent="0.45">
      <c r="A16" s="12" t="s">
        <v>53</v>
      </c>
      <c r="B16" s="35" t="s">
        <v>119</v>
      </c>
      <c r="C16" s="52" t="s">
        <v>96</v>
      </c>
      <c r="D16" s="53" t="s">
        <v>105</v>
      </c>
      <c r="E16" s="36"/>
      <c r="F16" s="36">
        <v>1</v>
      </c>
      <c r="G16" s="54" t="s">
        <v>118</v>
      </c>
      <c r="H16" s="55" t="s">
        <v>106</v>
      </c>
      <c r="I16" s="34"/>
      <c r="J16" s="1">
        <v>4.9000000000000004</v>
      </c>
    </row>
    <row r="17" spans="1:10" s="37" customFormat="1" x14ac:dyDescent="0.45">
      <c r="A17" s="12" t="s">
        <v>54</v>
      </c>
      <c r="B17" s="35" t="s">
        <v>117</v>
      </c>
      <c r="C17" s="36">
        <v>400609</v>
      </c>
      <c r="D17" s="2" t="s">
        <v>143</v>
      </c>
      <c r="E17" s="1"/>
      <c r="F17" s="12">
        <v>1</v>
      </c>
      <c r="G17" s="49" t="s">
        <v>11</v>
      </c>
      <c r="H17" s="34"/>
      <c r="I17" s="34"/>
      <c r="J17" s="5">
        <v>3.03</v>
      </c>
    </row>
    <row r="18" spans="1:10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  <c r="J18" s="5">
        <v>1.99</v>
      </c>
    </row>
    <row r="19" spans="1:10" ht="16.5" customHeight="1" x14ac:dyDescent="0.45">
      <c r="A19" s="12"/>
      <c r="B19" s="13"/>
      <c r="C19" s="36"/>
      <c r="D19" s="25"/>
      <c r="E19" s="1"/>
      <c r="F19" s="12"/>
      <c r="H19" s="36"/>
      <c r="I19" s="1"/>
      <c r="J19" s="1"/>
    </row>
    <row r="20" spans="1:10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  <c r="J20" s="71">
        <f>(F21*J21)+(F30*J30)</f>
        <v>173.45999999999998</v>
      </c>
    </row>
    <row r="21" spans="1:10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107</v>
      </c>
      <c r="I21" s="28" t="s">
        <v>71</v>
      </c>
      <c r="J21" s="28">
        <f>SUMPRODUCT(F22:F29,J22:J29)</f>
        <v>171.46999999999997</v>
      </c>
    </row>
    <row r="22" spans="1:10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115</v>
      </c>
      <c r="H22" s="55" t="s">
        <v>100</v>
      </c>
      <c r="I22" s="1"/>
      <c r="J22" s="1">
        <v>128.28</v>
      </c>
    </row>
    <row r="23" spans="1:10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115</v>
      </c>
      <c r="H23" s="55" t="s">
        <v>108</v>
      </c>
      <c r="J23" s="5">
        <v>12.13</v>
      </c>
    </row>
    <row r="24" spans="1:10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115</v>
      </c>
      <c r="H24" s="55" t="s">
        <v>109</v>
      </c>
      <c r="J24" s="5">
        <v>12.13</v>
      </c>
    </row>
    <row r="25" spans="1:10" s="5" customFormat="1" x14ac:dyDescent="0.45">
      <c r="A25" s="12" t="s">
        <v>79</v>
      </c>
      <c r="B25" s="13" t="s">
        <v>45</v>
      </c>
      <c r="C25" s="36">
        <v>400558</v>
      </c>
      <c r="D25" s="2" t="s">
        <v>143</v>
      </c>
      <c r="E25" s="1"/>
      <c r="F25" s="12">
        <v>1</v>
      </c>
      <c r="G25" s="49" t="s">
        <v>11</v>
      </c>
      <c r="H25" s="36"/>
      <c r="I25" s="1"/>
      <c r="J25" s="1">
        <v>8.26</v>
      </c>
    </row>
    <row r="26" spans="1:10" s="37" customFormat="1" x14ac:dyDescent="0.45">
      <c r="A26" s="12" t="s">
        <v>80</v>
      </c>
      <c r="B26" s="35" t="s">
        <v>97</v>
      </c>
      <c r="C26" s="52" t="s">
        <v>68</v>
      </c>
      <c r="D26" s="35"/>
      <c r="E26" s="36"/>
      <c r="F26" s="36">
        <v>2</v>
      </c>
      <c r="G26" s="54" t="s">
        <v>128</v>
      </c>
      <c r="H26" s="55" t="s">
        <v>103</v>
      </c>
      <c r="I26" s="34"/>
      <c r="J26" s="36">
        <v>0.28499999999999998</v>
      </c>
    </row>
    <row r="27" spans="1:10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115</v>
      </c>
      <c r="H27" s="55" t="s">
        <v>104</v>
      </c>
      <c r="I27" s="34"/>
      <c r="J27" s="36">
        <v>2.17</v>
      </c>
    </row>
    <row r="28" spans="1:10" s="37" customFormat="1" x14ac:dyDescent="0.45">
      <c r="A28" s="12" t="s">
        <v>82</v>
      </c>
      <c r="B28" s="35" t="s">
        <v>127</v>
      </c>
      <c r="C28" s="52" t="s">
        <v>96</v>
      </c>
      <c r="D28" s="53" t="s">
        <v>105</v>
      </c>
      <c r="E28" s="36"/>
      <c r="F28" s="36">
        <v>1</v>
      </c>
      <c r="G28" s="54" t="s">
        <v>128</v>
      </c>
      <c r="H28" s="55" t="s">
        <v>106</v>
      </c>
      <c r="I28" s="34"/>
      <c r="J28" s="36">
        <v>4.9000000000000004</v>
      </c>
    </row>
    <row r="29" spans="1:10" s="37" customFormat="1" x14ac:dyDescent="0.45">
      <c r="A29" s="12" t="s">
        <v>83</v>
      </c>
      <c r="B29" s="35" t="s">
        <v>117</v>
      </c>
      <c r="C29" s="36">
        <v>400609</v>
      </c>
      <c r="D29" s="2" t="s">
        <v>143</v>
      </c>
      <c r="E29" s="1"/>
      <c r="F29" s="12">
        <v>1</v>
      </c>
      <c r="G29" s="49" t="s">
        <v>11</v>
      </c>
      <c r="H29" s="34"/>
      <c r="I29" s="34"/>
      <c r="J29" s="36">
        <v>3.03</v>
      </c>
    </row>
    <row r="30" spans="1:10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  <c r="J30" s="1">
        <v>1.99</v>
      </c>
    </row>
    <row r="31" spans="1:10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  <c r="J31" s="1"/>
    </row>
    <row r="32" spans="1:10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  <c r="J32" s="69">
        <f>SUMPRODUCT(F33:F42,J33:J42)</f>
        <v>185.95</v>
      </c>
    </row>
    <row r="33" spans="1:10" s="5" customFormat="1" x14ac:dyDescent="0.45">
      <c r="A33" s="12">
        <v>4.0999999999999996</v>
      </c>
      <c r="B33" s="13" t="s">
        <v>21</v>
      </c>
      <c r="C33" s="12">
        <v>400477</v>
      </c>
      <c r="D33" s="2" t="s">
        <v>143</v>
      </c>
      <c r="E33" s="39" t="s">
        <v>30</v>
      </c>
      <c r="F33" s="12">
        <v>4</v>
      </c>
      <c r="G33" s="49" t="s">
        <v>11</v>
      </c>
      <c r="H33" s="12"/>
      <c r="I33" s="22"/>
      <c r="J33" s="22">
        <v>1.63</v>
      </c>
    </row>
    <row r="34" spans="1:10" s="5" customFormat="1" x14ac:dyDescent="0.45">
      <c r="A34" s="12">
        <v>4.2</v>
      </c>
      <c r="B34" s="13" t="s">
        <v>19</v>
      </c>
      <c r="C34" s="12">
        <v>400545</v>
      </c>
      <c r="D34" s="2" t="s">
        <v>143</v>
      </c>
      <c r="E34" s="39" t="s">
        <v>22</v>
      </c>
      <c r="F34" s="12">
        <v>4</v>
      </c>
      <c r="G34" s="49" t="s">
        <v>11</v>
      </c>
      <c r="H34" s="12"/>
      <c r="I34" s="22"/>
      <c r="J34" s="22">
        <v>2.585</v>
      </c>
    </row>
    <row r="35" spans="1:10" s="5" customFormat="1" x14ac:dyDescent="0.45">
      <c r="A35" s="12">
        <v>4.3</v>
      </c>
      <c r="B35" s="13" t="s">
        <v>26</v>
      </c>
      <c r="C35" s="12">
        <v>400457</v>
      </c>
      <c r="D35" s="2" t="s">
        <v>143</v>
      </c>
      <c r="E35" s="39" t="s">
        <v>23</v>
      </c>
      <c r="F35" s="12">
        <v>4</v>
      </c>
      <c r="G35" s="49" t="s">
        <v>11</v>
      </c>
      <c r="H35" s="12"/>
      <c r="I35" s="22"/>
      <c r="J35" s="22">
        <v>3.855</v>
      </c>
    </row>
    <row r="36" spans="1:10" s="5" customFormat="1" x14ac:dyDescent="0.45">
      <c r="A36" s="12">
        <v>4.4000000000000004</v>
      </c>
      <c r="B36" s="13" t="s">
        <v>20</v>
      </c>
      <c r="C36" s="12">
        <v>400652</v>
      </c>
      <c r="D36" s="2" t="s">
        <v>143</v>
      </c>
      <c r="E36" s="39" t="s">
        <v>31</v>
      </c>
      <c r="F36" s="12">
        <v>4</v>
      </c>
      <c r="G36" s="49" t="s">
        <v>11</v>
      </c>
      <c r="H36" s="12"/>
      <c r="I36" s="22"/>
      <c r="J36" s="22">
        <v>6.41</v>
      </c>
    </row>
    <row r="37" spans="1:10" s="5" customFormat="1" x14ac:dyDescent="0.45">
      <c r="A37" s="12">
        <v>4.5</v>
      </c>
      <c r="B37" s="13" t="s">
        <v>36</v>
      </c>
      <c r="C37" s="12">
        <v>400551</v>
      </c>
      <c r="D37" s="2" t="s">
        <v>143</v>
      </c>
      <c r="E37" s="39" t="s">
        <v>24</v>
      </c>
      <c r="F37" s="12">
        <v>4</v>
      </c>
      <c r="G37" s="49" t="s">
        <v>11</v>
      </c>
      <c r="H37" s="12"/>
      <c r="I37" s="22"/>
      <c r="J37" s="22">
        <v>9.68</v>
      </c>
    </row>
    <row r="38" spans="1:10" s="5" customFormat="1" x14ac:dyDescent="0.45">
      <c r="A38" s="12">
        <v>4.5999999999999996</v>
      </c>
      <c r="B38" s="13" t="s">
        <v>33</v>
      </c>
      <c r="C38" s="12">
        <v>400608</v>
      </c>
      <c r="D38" s="2" t="s">
        <v>143</v>
      </c>
      <c r="E38" s="39" t="s">
        <v>25</v>
      </c>
      <c r="F38" s="12">
        <v>4</v>
      </c>
      <c r="G38" s="49" t="s">
        <v>11</v>
      </c>
      <c r="H38" s="12"/>
      <c r="I38" s="22"/>
      <c r="J38" s="22">
        <v>15.63</v>
      </c>
    </row>
    <row r="39" spans="1:10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  <c r="J39" s="22">
        <v>1.82</v>
      </c>
    </row>
    <row r="40" spans="1:10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118</v>
      </c>
      <c r="H40" s="55" t="s">
        <v>111</v>
      </c>
      <c r="I40" s="22"/>
      <c r="J40" s="22">
        <v>0.63</v>
      </c>
    </row>
    <row r="41" spans="1:10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118</v>
      </c>
      <c r="H41" s="55" t="s">
        <v>112</v>
      </c>
      <c r="I41" s="22"/>
      <c r="J41" s="22">
        <v>1.76</v>
      </c>
    </row>
    <row r="42" spans="1:10" s="5" customFormat="1" ht="16.5" customHeight="1" x14ac:dyDescent="0.45">
      <c r="A42" s="21" t="s">
        <v>95</v>
      </c>
      <c r="B42" s="13" t="s">
        <v>133</v>
      </c>
      <c r="C42" s="63" t="s">
        <v>134</v>
      </c>
      <c r="D42" s="25" t="s">
        <v>116</v>
      </c>
      <c r="E42" s="1"/>
      <c r="F42" s="12">
        <v>1</v>
      </c>
      <c r="G42" s="49" t="s">
        <v>10</v>
      </c>
      <c r="H42" s="12"/>
      <c r="I42" s="22"/>
      <c r="J42" s="22">
        <v>9.9499999999999993</v>
      </c>
    </row>
    <row r="43" spans="1:10" ht="16.5" customHeight="1" x14ac:dyDescent="0.45">
      <c r="A43" s="12"/>
      <c r="B43" s="13"/>
      <c r="C43" s="21"/>
      <c r="D43" s="25"/>
      <c r="E43" s="1"/>
      <c r="F43" s="12"/>
      <c r="H43" s="12"/>
    </row>
    <row r="44" spans="1:10" ht="16.5" customHeight="1" x14ac:dyDescent="0.45">
      <c r="A44" s="26">
        <v>5</v>
      </c>
      <c r="B44" s="27" t="s">
        <v>59</v>
      </c>
      <c r="C44" s="28" t="s">
        <v>131</v>
      </c>
      <c r="D44" s="27"/>
      <c r="E44" s="28"/>
      <c r="F44" s="28">
        <v>1</v>
      </c>
      <c r="G44" s="48" t="s">
        <v>11</v>
      </c>
      <c r="H44" s="30"/>
      <c r="I44" s="30"/>
      <c r="J44" s="69">
        <f>SUMPRODUCT(F45:F48,J45:J48)</f>
        <v>57.03</v>
      </c>
    </row>
    <row r="45" spans="1:10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113</v>
      </c>
      <c r="E45" s="58"/>
      <c r="F45" s="12">
        <v>4</v>
      </c>
      <c r="G45" s="49" t="s">
        <v>10</v>
      </c>
      <c r="H45" s="52" t="s">
        <v>114</v>
      </c>
      <c r="J45" s="22">
        <v>9.3800000000000008</v>
      </c>
    </row>
    <row r="46" spans="1:10" ht="16.5" customHeight="1" x14ac:dyDescent="0.45">
      <c r="A46" s="12">
        <v>5.2</v>
      </c>
      <c r="B46" s="13" t="s">
        <v>130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132</v>
      </c>
      <c r="J46" s="22">
        <v>2.58</v>
      </c>
    </row>
    <row r="47" spans="1:10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  <c r="J47" s="22">
        <v>1.875</v>
      </c>
    </row>
    <row r="48" spans="1:10" ht="16.5" customHeight="1" x14ac:dyDescent="0.45">
      <c r="A48" s="12">
        <v>5.4</v>
      </c>
      <c r="B48" s="13" t="s">
        <v>133</v>
      </c>
      <c r="C48" s="64" t="s">
        <v>134</v>
      </c>
      <c r="D48" s="25" t="s">
        <v>116</v>
      </c>
      <c r="E48" s="1"/>
      <c r="F48" s="12">
        <v>1</v>
      </c>
      <c r="G48" s="49" t="s">
        <v>10</v>
      </c>
      <c r="H48" s="12"/>
      <c r="J48" s="22">
        <v>1.69</v>
      </c>
    </row>
    <row r="49" spans="1:10" ht="16.5" customHeight="1" x14ac:dyDescent="0.45">
      <c r="A49" s="12"/>
      <c r="B49" s="13"/>
      <c r="C49" s="45"/>
      <c r="D49" s="25"/>
      <c r="E49" s="1"/>
      <c r="F49" s="12"/>
      <c r="H49" s="12"/>
    </row>
    <row r="50" spans="1:10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  <c r="J50" s="70">
        <v>3.855</v>
      </c>
    </row>
    <row r="51" spans="1:10" ht="16.5" customHeight="1" x14ac:dyDescent="0.45">
      <c r="A51" s="12"/>
      <c r="B51" s="51"/>
      <c r="C51" s="36"/>
      <c r="D51" s="2"/>
      <c r="E51" s="1"/>
      <c r="F51" s="12"/>
      <c r="H51" s="12"/>
    </row>
    <row r="52" spans="1:10" ht="17.2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  <c r="J52" s="70">
        <v>3.855</v>
      </c>
    </row>
    <row r="53" spans="1:10" ht="16.5" customHeight="1" x14ac:dyDescent="0.45">
      <c r="A53" s="15"/>
      <c r="B53" s="13"/>
      <c r="C53" s="36"/>
      <c r="D53" s="2"/>
      <c r="E53" s="1"/>
      <c r="F53" s="12"/>
      <c r="H53" s="12"/>
    </row>
    <row r="54" spans="1:10" s="4" customFormat="1" ht="16.5" customHeight="1" x14ac:dyDescent="0.4">
      <c r="A54" s="17">
        <v>8</v>
      </c>
      <c r="B54" s="27" t="s">
        <v>122</v>
      </c>
      <c r="C54" s="17">
        <v>701287</v>
      </c>
      <c r="D54" s="27"/>
      <c r="E54" s="28"/>
      <c r="F54" s="17">
        <v>1</v>
      </c>
      <c r="G54" s="61" t="s">
        <v>17</v>
      </c>
      <c r="H54" s="17"/>
      <c r="I54" s="30"/>
      <c r="J54" s="69">
        <f>SUMPRODUCT(F55:F56,J55:J56)</f>
        <v>125.27999999999999</v>
      </c>
    </row>
    <row r="55" spans="1:10" ht="16.5" customHeight="1" x14ac:dyDescent="0.45">
      <c r="A55" s="15">
        <v>8.1</v>
      </c>
      <c r="B55" s="2" t="s">
        <v>120</v>
      </c>
      <c r="C55" s="36">
        <v>471117</v>
      </c>
      <c r="D55" s="2"/>
      <c r="E55" s="1"/>
      <c r="F55" s="1">
        <v>1</v>
      </c>
      <c r="G55" s="49" t="s">
        <v>17</v>
      </c>
      <c r="J55" s="22">
        <v>125.07</v>
      </c>
    </row>
    <row r="56" spans="1:10" ht="16.5" customHeight="1" x14ac:dyDescent="0.45">
      <c r="A56" s="15">
        <v>8.1999999999999993</v>
      </c>
      <c r="B56" s="2" t="s">
        <v>126</v>
      </c>
      <c r="C56" s="15" t="s">
        <v>141</v>
      </c>
      <c r="D56" s="2"/>
      <c r="E56" s="1"/>
      <c r="F56" s="1">
        <v>1</v>
      </c>
      <c r="G56" s="62" t="s">
        <v>17</v>
      </c>
      <c r="J56" s="22">
        <v>0.21</v>
      </c>
    </row>
    <row r="57" spans="1:10" ht="16.5" customHeight="1" x14ac:dyDescent="0.45">
      <c r="A57" s="15"/>
      <c r="B57" s="2"/>
      <c r="C57" s="15"/>
      <c r="D57" s="2"/>
      <c r="E57" s="1"/>
      <c r="F57" s="1"/>
    </row>
    <row r="58" spans="1:10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  <c r="J58" s="70">
        <v>0.24</v>
      </c>
    </row>
    <row r="59" spans="1:10" ht="16.5" customHeight="1" x14ac:dyDescent="0.45">
      <c r="A59" s="15"/>
      <c r="B59" s="2"/>
      <c r="C59" s="15"/>
      <c r="D59" s="2"/>
      <c r="E59" s="1"/>
      <c r="F59" s="1"/>
    </row>
    <row r="60" spans="1:10" s="4" customFormat="1" ht="16.5" customHeight="1" x14ac:dyDescent="0.4">
      <c r="A60" s="26">
        <v>10</v>
      </c>
      <c r="B60" s="27" t="s">
        <v>129</v>
      </c>
      <c r="C60" s="26" t="s">
        <v>139</v>
      </c>
      <c r="D60" s="27"/>
      <c r="E60" s="28"/>
      <c r="F60" s="26" t="s">
        <v>125</v>
      </c>
      <c r="G60" s="48" t="s">
        <v>10</v>
      </c>
      <c r="H60" s="30"/>
      <c r="I60" s="30"/>
      <c r="J60" s="69">
        <f>SUMPRODUCT(F61:F62,J61:J62)</f>
        <v>320.5</v>
      </c>
    </row>
    <row r="61" spans="1:10" ht="16.5" customHeight="1" x14ac:dyDescent="0.45">
      <c r="A61" s="15">
        <v>10.1</v>
      </c>
      <c r="B61" s="2" t="s">
        <v>124</v>
      </c>
      <c r="C61" s="15" t="s">
        <v>140</v>
      </c>
      <c r="D61" s="2"/>
      <c r="E61" s="1"/>
      <c r="F61" s="15">
        <v>1</v>
      </c>
      <c r="G61" s="62" t="s">
        <v>10</v>
      </c>
      <c r="J61" s="22">
        <v>320</v>
      </c>
    </row>
    <row r="62" spans="1:10" ht="16.5" customHeight="1" x14ac:dyDescent="0.45">
      <c r="A62" s="15">
        <v>10.199999999999999</v>
      </c>
      <c r="B62" s="2" t="s">
        <v>123</v>
      </c>
      <c r="C62" s="36">
        <v>471347</v>
      </c>
      <c r="D62" s="2"/>
      <c r="E62" s="1"/>
      <c r="F62" s="1">
        <v>2</v>
      </c>
      <c r="G62" s="49" t="s">
        <v>17</v>
      </c>
      <c r="J62" s="22">
        <v>0.25</v>
      </c>
    </row>
    <row r="63" spans="1:10" ht="16.5" customHeight="1" x14ac:dyDescent="0.45">
      <c r="A63" s="15"/>
      <c r="B63" s="2"/>
      <c r="C63" s="15"/>
      <c r="D63" s="2"/>
      <c r="E63" s="1"/>
    </row>
    <row r="64" spans="1:10" ht="16.5" customHeight="1" x14ac:dyDescent="0.45">
      <c r="A64" s="15">
        <v>11</v>
      </c>
      <c r="B64" s="2" t="s">
        <v>34</v>
      </c>
      <c r="C64" s="15" t="s">
        <v>11</v>
      </c>
      <c r="D64" s="2"/>
      <c r="E64" s="1"/>
      <c r="F64" s="31" t="s">
        <v>35</v>
      </c>
      <c r="G64" s="49" t="s">
        <v>11</v>
      </c>
      <c r="J64" s="22">
        <v>10</v>
      </c>
    </row>
    <row r="67" spans="8:10" x14ac:dyDescent="0.45">
      <c r="I67" s="65" t="s">
        <v>136</v>
      </c>
      <c r="J67" s="22">
        <f>SUM(F4*J4)+(F8*J8)+(F20*J20)+(F32*J32)+(F44*J44)+(F50*J50)+(F52*J52)+(F54*J54)+(F58*J58)</f>
        <v>1038.24</v>
      </c>
    </row>
    <row r="68" spans="8:10" x14ac:dyDescent="0.45">
      <c r="H68" s="66"/>
      <c r="I68" s="67" t="s">
        <v>137</v>
      </c>
      <c r="J68" s="68">
        <f>SUM(F4*J4)+(F8*J8)+(F20*J20)+(F32*J32)+(F44*J44)+(F50*J50)+(F52*J52)+(F54*J54)+(F58*J58)+(1/8*(J60+J64))</f>
        <v>1079.5525</v>
      </c>
    </row>
    <row r="69" spans="8:10" x14ac:dyDescent="0.45">
      <c r="I69" s="65" t="s">
        <v>138</v>
      </c>
      <c r="J69" s="22">
        <f>SUM(J68*8)</f>
        <v>8636.42</v>
      </c>
    </row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