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CC0ADBA-50F1-4BB0-8E8E-A04F5FC776A4}" xr6:coauthVersionLast="47" xr6:coauthVersionMax="47" xr10:uidLastSave="{00000000-0000-0000-0000-000000000000}"/>
  <bookViews>
    <workbookView xWindow="1560" yWindow="1560" windowWidth="21600" windowHeight="11385" xr2:uid="{41996668-490F-40BA-A1BB-E6CE73D7052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1" l="1"/>
  <c r="J109" i="1"/>
  <c r="J112" i="1"/>
  <c r="J121" i="1"/>
  <c r="J128" i="1"/>
  <c r="J129" i="1"/>
  <c r="J130" i="1"/>
</calcChain>
</file>

<file path=xl/sharedStrings.xml><?xml version="1.0" encoding="utf-8"?>
<sst xmlns="http://schemas.openxmlformats.org/spreadsheetml/2006/main" count="498" uniqueCount="323">
  <si>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</si>
  <si>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</si>
  <si>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</si>
  <si>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</si>
  <si>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</si>
  <si>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</si>
  <si>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</si>
  <si>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</si>
  <si>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</si>
  <si>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</si>
  <si>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</si>
  <si>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</si>
  <si>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</si>
  <si>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</si>
  <si>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</si>
  <si>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</si>
  <si>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</si>
  <si>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</si>
  <si>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</si>
  <si>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</si>
  <si>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</si>
  <si>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</si>
  <si>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</si>
  <si>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</si>
  <si>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</si>
  <si>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</si>
  <si>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12 DIA x 63 LG HEAVY LC WALL PLUG</t>
  </si>
  <si>
    <t>M6x45LG POZI PAN HEAD SCREW</t>
  </si>
  <si>
    <t>M8x45LG POZI PAN HEAD SCREW</t>
  </si>
  <si>
    <t>ITEM LETTER</t>
  </si>
  <si>
    <t>--</t>
  </si>
  <si>
    <t>M6 PLAIN WASHER (FORM C)</t>
  </si>
  <si>
    <t>VESA SUPPORT SUB ASSY</t>
  </si>
  <si>
    <t>VESA SUPPORT ASSY</t>
  </si>
  <si>
    <t>ZP+BP</t>
  </si>
  <si>
    <t>AS REQUIRED</t>
  </si>
  <si>
    <t>VESA ADAPTER</t>
  </si>
  <si>
    <t>M6 SLIDE PIN</t>
  </si>
  <si>
    <t>M4x45LG POZI PAN HEAD SCREW</t>
  </si>
  <si>
    <t>02</t>
  </si>
  <si>
    <t>M6 TYPE-T NYLOC NUT</t>
  </si>
  <si>
    <t>ARM &amp; VESA PLATE ASSY</t>
  </si>
  <si>
    <t>LARGE WALL BRKT</t>
  </si>
  <si>
    <t>200 VESA PLATE</t>
  </si>
  <si>
    <t>BAGGED ITEMS (FIXING KIT)</t>
  </si>
  <si>
    <t>METALLIC BLACK</t>
  </si>
  <si>
    <t>A</t>
  </si>
  <si>
    <t>PIVOT &amp; HANGER BRKT ASSY</t>
  </si>
  <si>
    <t>PIVOT &amp; LOCK BRKT</t>
  </si>
  <si>
    <t>VESA PLATE ASSY</t>
  </si>
  <si>
    <t>M6 HI-LEVER THUMB NUT</t>
  </si>
  <si>
    <r>
      <t xml:space="preserve">5/16" x 2-3/4" LG SLOTTED FLANGED HEX HEAD </t>
    </r>
    <r>
      <rPr>
        <sz val="13"/>
        <color indexed="8"/>
        <rFont val="Century Gothic"/>
        <family val="2"/>
      </rPr>
      <t>SCREW</t>
    </r>
  </si>
  <si>
    <t>M6 SMALL ULTRA THIN NYLON WASHER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</si>
  <si>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</si>
  <si>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</si>
  <si>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</si>
  <si>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</si>
  <si>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</si>
  <si>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</si>
  <si>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</si>
  <si>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</si>
  <si>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</si>
  <si>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</si>
  <si>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</si>
  <si>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</si>
  <si>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</si>
  <si>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</si>
  <si>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</si>
  <si>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Ø1 1/2" (38mm) CLEAR PP SEAL LABEL (ON TABS)</t>
  </si>
  <si>
    <t>M6 SPECIAL WASHER (18 O/D x 1.6 THK)</t>
  </si>
  <si>
    <t>MECH TILT BRKT ASSY</t>
  </si>
  <si>
    <t>M5 PEM CLINCH NUT</t>
  </si>
  <si>
    <t>PRINTED COMPARTMENTALISED FIXING BAG (STD TYPE 1)</t>
  </si>
  <si>
    <t>M6 SERRATED SEMS WASHER (18 O/D x 0.7 THK)</t>
  </si>
  <si>
    <t>S</t>
  </si>
  <si>
    <t>M</t>
  </si>
  <si>
    <t>BAGGED ITEM (ALLEN KEY)</t>
  </si>
  <si>
    <t>PLAIN 0.04mm THK POLYETHYLENE BAG</t>
  </si>
  <si>
    <t>TRANSPARANT</t>
  </si>
  <si>
    <t>4mm+5mm ALLEN KEY 70x70</t>
  </si>
  <si>
    <t>ARM &amp; VESA PLATE WITH LABELS</t>
  </si>
  <si>
    <t>ARM ASSY</t>
  </si>
  <si>
    <t>ARM SUB ASSY</t>
  </si>
  <si>
    <t>REAR ARM LH WELDED ASSY</t>
  </si>
  <si>
    <t>SL-A23</t>
  </si>
  <si>
    <t>REAR ARM MEMBER LH</t>
  </si>
  <si>
    <t>SL-038</t>
  </si>
  <si>
    <t>ARM ELBOW PIVOT MEMBER</t>
  </si>
  <si>
    <t>SL-040</t>
  </si>
  <si>
    <t>ARM PIVOT MEMBER</t>
  </si>
  <si>
    <t>SL-037</t>
  </si>
  <si>
    <t>REAR ARM RH WELDED ASSY</t>
  </si>
  <si>
    <t>SL-A24</t>
  </si>
  <si>
    <t>REAR ARM MEMBER RH</t>
  </si>
  <si>
    <t>SL-039</t>
  </si>
  <si>
    <t>FRONT ARM WELDED ASSY</t>
  </si>
  <si>
    <t>FRONT ARM TUBE</t>
  </si>
  <si>
    <t>SL-036</t>
  </si>
  <si>
    <t>SL-042</t>
  </si>
  <si>
    <t>SL-041</t>
  </si>
  <si>
    <t>PIVOT TUBE</t>
  </si>
  <si>
    <t>SL-021</t>
  </si>
  <si>
    <t>BEARING WASHER</t>
  </si>
  <si>
    <t>SL-022</t>
  </si>
  <si>
    <t>M8 PLAIN WASHER (FORM C)</t>
  </si>
  <si>
    <t>M8 TYPE-T NYLOC NUT</t>
  </si>
  <si>
    <t>RL-105</t>
  </si>
  <si>
    <t>SL-033</t>
  </si>
  <si>
    <t>SL-034</t>
  </si>
  <si>
    <t>SL-035</t>
  </si>
  <si>
    <t>FLANGE</t>
  </si>
  <si>
    <t>SL-044</t>
  </si>
  <si>
    <t>MINOR PIVOT BUSH</t>
  </si>
  <si>
    <t>SL-048</t>
  </si>
  <si>
    <t>M8 PLAIN WASHER (FORM A)</t>
  </si>
  <si>
    <t>PIVOT BUSH</t>
  </si>
  <si>
    <t>MECH PIVOT BRKT</t>
  </si>
  <si>
    <t>SL-031</t>
  </si>
  <si>
    <t>LEVEL SLOT BRKT</t>
  </si>
  <si>
    <t>M5 TYPE-T NYLOC NUT</t>
  </si>
  <si>
    <t>GLIDE MEMBER LH</t>
  </si>
  <si>
    <t>SL-029</t>
  </si>
  <si>
    <t>GLIDE MEMBER RH</t>
  </si>
  <si>
    <t>SL-030</t>
  </si>
  <si>
    <t>CLAMP SUPPORT BOSS</t>
  </si>
  <si>
    <t>RL-107</t>
  </si>
  <si>
    <t>M5x12LG PEM FH CLINCH STUD</t>
  </si>
  <si>
    <t>HANG AND LEVEL MEMBER</t>
  </si>
  <si>
    <t>RL-033</t>
  </si>
  <si>
    <t>HANG PLATE</t>
  </si>
  <si>
    <t>RL-034</t>
  </si>
  <si>
    <t>M6 SEMS SOCKET SCREW ASSY</t>
  </si>
  <si>
    <t>SL-A26</t>
  </si>
  <si>
    <t>M6x12LG SEMS SOCKET CAP HEAD SCREW</t>
  </si>
  <si>
    <t>SL-043</t>
  </si>
  <si>
    <t>TRACK LABEL</t>
  </si>
  <si>
    <t>N</t>
  </si>
  <si>
    <t>SL-A25</t>
  </si>
  <si>
    <t>STAINLESS STEEL</t>
  </si>
  <si>
    <t>STRUT</t>
  </si>
  <si>
    <t>M5x65LG SPECIAL SOCKET CAP HEAD BOLT</t>
  </si>
  <si>
    <t>SL-A28</t>
  </si>
  <si>
    <t>SL-A35</t>
  </si>
  <si>
    <t>SL-A33</t>
  </si>
  <si>
    <t>SL-A29</t>
  </si>
  <si>
    <t>SL-052</t>
  </si>
  <si>
    <t>SL-051</t>
  </si>
  <si>
    <t>M6x8LG PEM TH STAND-OFF</t>
  </si>
  <si>
    <t>6600-21</t>
  </si>
  <si>
    <t>SL-A38</t>
  </si>
  <si>
    <t>SL-A39</t>
  </si>
  <si>
    <t>SL-A40</t>
  </si>
  <si>
    <t>SL-A41</t>
  </si>
  <si>
    <t>SL-049</t>
  </si>
  <si>
    <t>SL-056</t>
  </si>
  <si>
    <t>VESA ADAPTER ASSY</t>
  </si>
  <si>
    <t>RL-A91</t>
  </si>
  <si>
    <t>RL-192</t>
  </si>
  <si>
    <t>VESA ADAPTER END CAP</t>
  </si>
  <si>
    <t>RL-194</t>
  </si>
  <si>
    <t>OE</t>
  </si>
  <si>
    <t>6641-A</t>
  </si>
  <si>
    <t>6641-F</t>
  </si>
  <si>
    <t>6641-B</t>
  </si>
  <si>
    <t>6641-M</t>
  </si>
  <si>
    <t>6641-L</t>
  </si>
  <si>
    <t>6641-C</t>
  </si>
  <si>
    <t>6641-D</t>
  </si>
  <si>
    <t>6641-E</t>
  </si>
  <si>
    <t>6641-G</t>
  </si>
  <si>
    <t>6641-H</t>
  </si>
  <si>
    <t>6641-J</t>
  </si>
  <si>
    <t>6641-K</t>
  </si>
  <si>
    <t>6640-K</t>
  </si>
  <si>
    <t>6640-7</t>
  </si>
  <si>
    <t>6640-8</t>
  </si>
  <si>
    <t>6641-1</t>
  </si>
  <si>
    <t>6641-2</t>
  </si>
  <si>
    <t>6641-3</t>
  </si>
  <si>
    <t>6641-13</t>
  </si>
  <si>
    <t>6641-14</t>
  </si>
  <si>
    <t>6641-16</t>
  </si>
  <si>
    <t>6641-4</t>
  </si>
  <si>
    <t>6641-5</t>
  </si>
  <si>
    <t>6640-5</t>
  </si>
  <si>
    <t>6641-8</t>
  </si>
  <si>
    <t>6641-9</t>
  </si>
  <si>
    <t>6641-10</t>
  </si>
  <si>
    <t>6641-11</t>
  </si>
  <si>
    <t>6641-12</t>
  </si>
  <si>
    <t>6641-17</t>
  </si>
  <si>
    <t>6641-18</t>
  </si>
  <si>
    <t>6641-19</t>
  </si>
  <si>
    <t>6641-20</t>
  </si>
  <si>
    <t>6641-21</t>
  </si>
  <si>
    <t>6641-22</t>
  </si>
  <si>
    <t>6641-23</t>
  </si>
  <si>
    <t>6641-24</t>
  </si>
  <si>
    <t>HALF UNIVERSAL STACKING SPACER</t>
  </si>
  <si>
    <t>M4x30LG POZI PAN HEAD SCREW</t>
  </si>
  <si>
    <t>M6x30LG POZI PAN HEAD SCREW</t>
  </si>
  <si>
    <t>M8x30LG POZI PAN HEAD SCREW</t>
  </si>
  <si>
    <t>6640-9</t>
  </si>
  <si>
    <t>6640-10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</si>
  <si>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</si>
  <si>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</si>
  <si>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</si>
  <si>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</si>
  <si>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</si>
  <si>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</si>
  <si>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</si>
  <si>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</si>
  <si>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</si>
  <si>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</si>
  <si>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</si>
  <si>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2.1.1.1.3.1</t>
  </si>
  <si>
    <t>2.1.1.1.3.2</t>
  </si>
  <si>
    <t>2.1.1.1.3.3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</si>
  <si>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</si>
  <si>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</si>
  <si>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</si>
  <si>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</si>
  <si>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</si>
  <si>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</si>
  <si>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</si>
  <si>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</si>
  <si>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</si>
  <si>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</si>
  <si>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</si>
  <si>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</si>
  <si>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</si>
  <si>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</si>
  <si>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2.1.1.10</t>
  </si>
  <si>
    <t>2.1.1.11</t>
  </si>
  <si>
    <t>2.1.1.11.1</t>
  </si>
  <si>
    <t>2.1.1.11.2</t>
  </si>
  <si>
    <t>2.1.1.11.3</t>
  </si>
  <si>
    <t>2.1.1.12</t>
  </si>
  <si>
    <t>2.1.1.13</t>
  </si>
  <si>
    <t>2.1.1.14</t>
  </si>
  <si>
    <t>2.1.1.15</t>
  </si>
  <si>
    <t>2.1.1.16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</si>
  <si>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</si>
  <si>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</si>
  <si>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</si>
  <si>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</si>
  <si>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</si>
  <si>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</si>
  <si>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</si>
  <si>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</si>
  <si>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</si>
  <si>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</si>
  <si>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</si>
  <si>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</si>
  <si>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</si>
  <si>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</si>
  <si>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</si>
  <si>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</si>
  <si>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</si>
  <si>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</si>
  <si>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</si>
  <si>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</si>
  <si>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</si>
  <si>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</si>
  <si>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PIVOT &amp; HANG BRKT</t>
  </si>
  <si>
    <t>PULP TRAY</t>
  </si>
  <si>
    <t>PACKER BASE</t>
  </si>
  <si>
    <t>PACKET TOP</t>
  </si>
  <si>
    <t>ADHESIVE</t>
  </si>
  <si>
    <t>PACKER ASSY</t>
  </si>
  <si>
    <t>6641-26</t>
  </si>
  <si>
    <t>6641-27</t>
  </si>
  <si>
    <t>6641-N</t>
  </si>
  <si>
    <t>SPECIAL M8X107.5LG COACH BOLT</t>
  </si>
  <si>
    <t>SZ</t>
  </si>
  <si>
    <t>VESA ADAPTER TRIM PANEL</t>
  </si>
  <si>
    <t>6640-49</t>
  </si>
  <si>
    <t>VESA ADAPTER PANEL TAPE</t>
  </si>
  <si>
    <t>6640-50</t>
  </si>
  <si>
    <t>6640-48</t>
  </si>
  <si>
    <t>03</t>
  </si>
  <si>
    <t>(472137)</t>
  </si>
  <si>
    <t>OUTER CARTON ASSY (STANDARD)</t>
  </si>
  <si>
    <t>(700980)</t>
  </si>
  <si>
    <t>1</t>
  </si>
  <si>
    <t>CLEAR CELLOPHANE TAPE (OUTER CARTON SEAM)</t>
  </si>
  <si>
    <t>OUTER CARTON (TYPE 1 STD)</t>
  </si>
  <si>
    <t>(472173)</t>
  </si>
  <si>
    <t>VESA ADAPTER TRIM PANEL ASSY</t>
  </si>
  <si>
    <t>6640-O</t>
  </si>
  <si>
    <t>2.1.2.3.1</t>
  </si>
  <si>
    <t>2.1.2.3.2</t>
  </si>
  <si>
    <t>04</t>
  </si>
  <si>
    <t>SPECIAL M8x63LG COACH BOLT</t>
  </si>
  <si>
    <t>ITEM WEIGHT (g)</t>
  </si>
  <si>
    <t>GIFT BOXED WEIGHT (g)</t>
  </si>
  <si>
    <t>BOM TOTAL WEIGHT (g)</t>
  </si>
  <si>
    <t>GROSS WEIGHT (g)</t>
  </si>
  <si>
    <t>TILT &amp; ACCESS LARGE MOUNT ASSY (WL982)</t>
  </si>
  <si>
    <t>C</t>
  </si>
  <si>
    <t>BAGGED ITEMS (ADDAPTER FIXING KIT)</t>
  </si>
  <si>
    <t>D</t>
  </si>
  <si>
    <t>E</t>
  </si>
  <si>
    <t>F</t>
  </si>
  <si>
    <t>WL VESA PLATE EXTENSION</t>
  </si>
  <si>
    <t>6664-2</t>
  </si>
  <si>
    <t>5.10</t>
  </si>
  <si>
    <t>M5x30LG POZI PAN HEAD SCREW</t>
  </si>
  <si>
    <t>WL982 FITTINGS SET</t>
  </si>
  <si>
    <t>472375</t>
  </si>
  <si>
    <t>SECONDARY PULP TRAY</t>
  </si>
  <si>
    <t>10.3.1</t>
  </si>
  <si>
    <t>10.3.2</t>
  </si>
  <si>
    <t>10.3.3</t>
  </si>
  <si>
    <t>6641-25</t>
  </si>
  <si>
    <t>6664-6</t>
  </si>
  <si>
    <t>C-CWL92-F</t>
  </si>
  <si>
    <t>CWL92-F 4C BOX</t>
  </si>
  <si>
    <t>CWL92-F BARCODE LABEL</t>
  </si>
  <si>
    <t>CWL92-F INSTRUCTION LEAFLET (FC)</t>
  </si>
  <si>
    <t>CWL92-F INSTRUCTION LEAFLET (SP)</t>
  </si>
  <si>
    <t>CWL92-F INSTRUCTION LEAFLET (EN)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</si>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</sst>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i/>
      <u val="double"/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4"/>
      <name val="Century Gothic"/>
      <family val="2"/>
    </font>
    <font>
      <b/>
      <i/>
      <u val="double"/>
      <sz val="13"/>
      <color theme="4"/>
      <name val="Century Gothic"/>
      <family val="2"/>
    </font>
    <font>
      <b/>
      <sz val="13"/>
      <color theme="4"/>
      <name val="Century Gothic"/>
      <family val="2"/>
    </font>
    <font>
      <b/>
      <sz val="13"/>
      <color rgb="FFFF0000"/>
      <name val="Century Gothic"/>
      <family val="2"/>
    </font>
    <font>
      <b/>
      <u/>
      <sz val="13"/>
      <color theme="4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4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17" fillId="0" borderId="0" xfId="0" applyFont="1"/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21" fillId="0" borderId="0" xfId="0" quotePrefix="1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 wrapText="1"/>
    </xf>
    <xf numFmtId="0" fontId="31" fillId="0" borderId="0" xfId="0" applyFont="1"/>
    <xf numFmtId="0" fontId="28" fillId="0" borderId="0" xfId="0" applyFont="1"/>
    <xf numFmtId="0" fontId="30" fillId="0" borderId="0" xfId="0" applyFont="1"/>
    <xf numFmtId="0" fontId="27" fillId="0" borderId="0" xfId="0" applyFont="1"/>
    <xf numFmtId="0" fontId="29" fillId="0" borderId="0" xfId="0" applyFont="1"/>
    <xf numFmtId="0" fontId="19" fillId="0" borderId="0" xfId="0" applyFont="1" applyAlignment="1">
      <alignment shrinkToFi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shrinkToFi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5" fillId="0" borderId="0" xfId="0" applyFont="1" applyFill="1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40" fillId="0" borderId="11" xfId="0" applyFont="1" applyBorder="1" applyAlignment="1">
      <alignment horizontal="right"/>
    </xf>
    <xf numFmtId="0" fontId="40" fillId="0" borderId="12" xfId="0" applyFont="1" applyBorder="1" applyAlignment="1">
      <alignment horizontal="center"/>
    </xf>
    <xf numFmtId="49" fontId="19" fillId="0" borderId="13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39" fillId="0" borderId="0" xfId="0" applyFont="1"/>
    <xf numFmtId="0" fontId="39" fillId="0" borderId="0" xfId="0" applyFont="1" applyAlignment="1"/>
    <xf numFmtId="0" fontId="17" fillId="0" borderId="0" xfId="0" applyNumberFormat="1" applyFont="1"/>
    <xf numFmtId="0" fontId="26" fillId="0" borderId="0" xfId="0" applyNumberFormat="1" applyFont="1"/>
    <xf numFmtId="0" fontId="28" fillId="0" borderId="0" xfId="0" applyNumberFormat="1" applyFont="1"/>
    <xf numFmtId="0" fontId="31" fillId="0" borderId="0" xfId="0" applyNumberFormat="1" applyFont="1"/>
    <xf numFmtId="0" fontId="15" fillId="0" borderId="0" xfId="0" applyNumberFormat="1" applyFont="1"/>
    <xf numFmtId="0" fontId="15" fillId="0" borderId="0" xfId="0" applyNumberFormat="1" applyFont="1" applyFill="1"/>
    <xf numFmtId="0" fontId="0" fillId="0" borderId="0" xfId="0" applyNumberFormat="1"/>
    <xf numFmtId="0" fontId="19" fillId="0" borderId="0" xfId="0" applyNumberFormat="1" applyFont="1"/>
    <xf numFmtId="0" fontId="20" fillId="0" borderId="0" xfId="0" applyNumberFormat="1" applyFont="1"/>
    <xf numFmtId="0" fontId="29" fillId="0" borderId="0" xfId="0" applyNumberFormat="1" applyFont="1"/>
    <xf numFmtId="0" fontId="43" fillId="0" borderId="0" xfId="0" applyFont="1"/>
    <xf numFmtId="0" fontId="19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21" fillId="24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24" borderId="0" xfId="0" applyFont="1" applyFill="1" applyAlignment="1">
      <alignment horizontal="center" vertical="center"/>
    </xf>
    <xf numFmtId="0" fontId="44" fillId="24" borderId="0" xfId="0" applyFont="1" applyFill="1" applyAlignment="1">
      <alignment horizontal="center" vertical="center"/>
    </xf>
    <xf numFmtId="0" fontId="40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D8A34DC-D7BB-4D21-824F-0CC86BBAC28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5FF0-34FD-40A6-8220-CD442CDF3D63}">
  <sheetPr>
    <pageSetUpPr fitToPage="1"/>
  </sheetPr>
  <dimension ref="A1:O130"/>
  <sheetViews>
    <sheetView tabSelected="1" zoomScale="80" zoomScaleNormal="80" workbookViewId="0">
      <pane ySplit="3" topLeftCell="A100" activePane="bottomLeft" state="frozen"/>
      <selection pane="bottomLeft"/>
    </sheetView>
  </sheetViews>
  <sheetFormatPr defaultRowHeight="16.5" x14ac:dyDescent="0.25"/>
  <cols>
    <col min="1" max="1" width="15.5703125" style="5" customWidth="1"/>
    <col min="2" max="2" width="70.7109375" style="5" customWidth="1"/>
    <col min="3" max="3" width="14.7109375" style="5" customWidth="1"/>
    <col min="4" max="4" width="16.85546875" style="22" customWidth="1"/>
    <col min="5" max="5" width="10.5703125" style="22" customWidth="1"/>
    <col min="6" max="6" width="12.42578125" style="5" customWidth="1"/>
    <col min="7" max="7" width="9.140625" style="21" customWidth="1"/>
    <col min="8" max="8" width="11.85546875" style="4" bestFit="1" customWidth="1"/>
    <col min="9" max="9" width="9.7109375" style="4" customWidth="1"/>
    <col min="10" max="10" width="15.5703125" style="5" customWidth="1"/>
    <col min="11" max="16384" width="9.140625" style="5"/>
  </cols>
  <sheetData>
    <row r="1" spans="1:15" x14ac:dyDescent="0.25">
      <c r="A1" s="1"/>
      <c r="B1" s="2" t="s">
        <v>0</v>
      </c>
      <c r="C1" s="1" t="s">
        <v>1</v>
      </c>
      <c r="D1" s="1" t="s">
        <v>2</v>
      </c>
      <c r="E1" s="1"/>
      <c r="F1" s="1" t="s">
        <v>3</v>
      </c>
      <c r="G1" s="3" t="s">
        <v>4</v>
      </c>
      <c r="H1" s="1"/>
      <c r="J1" s="4"/>
    </row>
    <row r="2" spans="1:15" s="11" customFormat="1" ht="33" customHeight="1" thickBot="1" x14ac:dyDescent="0.25">
      <c r="A2" s="6"/>
      <c r="B2" s="7" t="s">
        <v>298</v>
      </c>
      <c r="C2" s="38" t="s">
        <v>316</v>
      </c>
      <c r="D2" s="6" t="s">
        <v>45</v>
      </c>
      <c r="E2" s="6"/>
      <c r="F2" s="8">
        <v>45814</v>
      </c>
      <c r="G2" s="9" t="s">
        <v>11</v>
      </c>
      <c r="H2" s="10"/>
      <c r="I2" s="9"/>
      <c r="J2" s="9"/>
    </row>
    <row r="3" spans="1:15" s="1" customFormat="1" ht="33" x14ac:dyDescent="0.25">
      <c r="A3" s="1" t="s">
        <v>5</v>
      </c>
      <c r="B3" s="2" t="s">
        <v>6</v>
      </c>
      <c r="C3" s="1" t="s">
        <v>7</v>
      </c>
      <c r="D3" s="1" t="s">
        <v>2</v>
      </c>
      <c r="E3" s="1" t="s">
        <v>8</v>
      </c>
      <c r="F3" s="1" t="s">
        <v>9</v>
      </c>
      <c r="G3" s="1" t="s">
        <v>4</v>
      </c>
      <c r="H3" s="1" t="s">
        <v>24</v>
      </c>
      <c r="I3" s="1" t="s">
        <v>29</v>
      </c>
      <c r="J3" s="86" t="s">
        <v>294</v>
      </c>
    </row>
    <row r="4" spans="1:15" s="25" customFormat="1" x14ac:dyDescent="0.25">
      <c r="A4" s="23">
        <v>1</v>
      </c>
      <c r="B4" s="28" t="s">
        <v>42</v>
      </c>
      <c r="C4" s="16" t="s">
        <v>180</v>
      </c>
      <c r="D4" s="5" t="s">
        <v>25</v>
      </c>
      <c r="E4" s="23"/>
      <c r="F4" s="23">
        <v>1</v>
      </c>
      <c r="G4" s="32" t="s">
        <v>23</v>
      </c>
      <c r="H4" s="16" t="s">
        <v>153</v>
      </c>
      <c r="I4" s="32" t="s">
        <v>12</v>
      </c>
      <c r="J4" s="93">
        <v>1895</v>
      </c>
      <c r="O4" s="105"/>
    </row>
    <row r="5" spans="1:15" s="25" customFormat="1" x14ac:dyDescent="0.25">
      <c r="A5" s="23"/>
      <c r="B5" s="28"/>
      <c r="C5" s="16"/>
      <c r="D5" s="5"/>
      <c r="E5" s="23"/>
      <c r="F5" s="23"/>
      <c r="G5" s="32"/>
      <c r="H5" s="23"/>
      <c r="I5" s="32"/>
      <c r="J5" s="87"/>
      <c r="O5" s="105"/>
    </row>
    <row r="6" spans="1:15" s="43" customFormat="1" x14ac:dyDescent="0.25">
      <c r="A6" s="26">
        <v>2</v>
      </c>
      <c r="B6" s="27" t="s">
        <v>80</v>
      </c>
      <c r="C6" s="39" t="s">
        <v>13</v>
      </c>
      <c r="D6" s="55"/>
      <c r="E6" s="26"/>
      <c r="F6" s="26">
        <v>1</v>
      </c>
      <c r="G6" s="35" t="s">
        <v>13</v>
      </c>
      <c r="H6" s="26"/>
      <c r="I6" s="35"/>
      <c r="J6" s="94">
        <v>4262</v>
      </c>
      <c r="O6" s="106"/>
    </row>
    <row r="7" spans="1:15" s="43" customFormat="1" x14ac:dyDescent="0.25">
      <c r="A7" s="26">
        <v>2.1</v>
      </c>
      <c r="B7" s="27" t="s">
        <v>41</v>
      </c>
      <c r="C7" s="39" t="s">
        <v>161</v>
      </c>
      <c r="D7" s="55"/>
      <c r="E7" s="26"/>
      <c r="F7" s="26">
        <v>1</v>
      </c>
      <c r="G7" s="35" t="s">
        <v>280</v>
      </c>
      <c r="H7" s="26" t="s">
        <v>149</v>
      </c>
      <c r="I7" s="35" t="s">
        <v>46</v>
      </c>
      <c r="J7" s="95"/>
      <c r="O7" s="106"/>
    </row>
    <row r="8" spans="1:15" s="54" customFormat="1" x14ac:dyDescent="0.25">
      <c r="A8" s="12" t="s">
        <v>204</v>
      </c>
      <c r="B8" s="13" t="s">
        <v>81</v>
      </c>
      <c r="C8" s="41" t="s">
        <v>163</v>
      </c>
      <c r="D8" s="56"/>
      <c r="E8" s="12"/>
      <c r="F8" s="12">
        <v>1</v>
      </c>
      <c r="G8" s="34" t="s">
        <v>292</v>
      </c>
      <c r="H8" s="12" t="s">
        <v>141</v>
      </c>
      <c r="I8" s="34"/>
      <c r="J8" s="96"/>
      <c r="O8" s="107"/>
    </row>
    <row r="9" spans="1:15" s="53" customFormat="1" x14ac:dyDescent="0.25">
      <c r="A9" s="17" t="s">
        <v>205</v>
      </c>
      <c r="B9" s="18" t="s">
        <v>82</v>
      </c>
      <c r="C9" s="42" t="s">
        <v>166</v>
      </c>
      <c r="D9" s="57"/>
      <c r="E9" s="17"/>
      <c r="F9" s="17">
        <v>2</v>
      </c>
      <c r="G9" s="36" t="s">
        <v>11</v>
      </c>
      <c r="H9" s="17" t="s">
        <v>142</v>
      </c>
      <c r="I9" s="36"/>
      <c r="J9" s="97"/>
      <c r="O9" s="108"/>
    </row>
    <row r="10" spans="1:15" s="37" customFormat="1" x14ac:dyDescent="0.25">
      <c r="A10" s="29" t="s">
        <v>206</v>
      </c>
      <c r="B10" s="30" t="s">
        <v>83</v>
      </c>
      <c r="C10" s="40" t="s">
        <v>168</v>
      </c>
      <c r="D10" s="11" t="s">
        <v>25</v>
      </c>
      <c r="E10" s="29"/>
      <c r="F10" s="29">
        <v>1</v>
      </c>
      <c r="G10" s="33" t="s">
        <v>11</v>
      </c>
      <c r="H10" s="29" t="s">
        <v>84</v>
      </c>
      <c r="I10" s="33"/>
      <c r="J10" s="98"/>
      <c r="O10" s="109"/>
    </row>
    <row r="11" spans="1:15" s="25" customFormat="1" x14ac:dyDescent="0.25">
      <c r="A11" s="23" t="s">
        <v>207</v>
      </c>
      <c r="B11" s="28" t="s">
        <v>85</v>
      </c>
      <c r="C11" s="16" t="s">
        <v>194</v>
      </c>
      <c r="D11" s="5"/>
      <c r="E11" s="23"/>
      <c r="F11" s="23">
        <v>1</v>
      </c>
      <c r="G11" s="32" t="s">
        <v>23</v>
      </c>
      <c r="H11" s="23" t="s">
        <v>86</v>
      </c>
      <c r="I11" s="32"/>
      <c r="J11" s="87"/>
      <c r="O11" s="105"/>
    </row>
    <row r="12" spans="1:15" s="25" customFormat="1" x14ac:dyDescent="0.25">
      <c r="A12" s="23" t="s">
        <v>208</v>
      </c>
      <c r="B12" s="28" t="s">
        <v>87</v>
      </c>
      <c r="C12" s="16" t="s">
        <v>196</v>
      </c>
      <c r="D12" s="5"/>
      <c r="E12" s="23"/>
      <c r="F12" s="23">
        <v>1</v>
      </c>
      <c r="G12" s="32" t="s">
        <v>23</v>
      </c>
      <c r="H12" s="23" t="s">
        <v>88</v>
      </c>
      <c r="I12" s="32"/>
      <c r="J12" s="87"/>
      <c r="O12" s="105"/>
    </row>
    <row r="13" spans="1:15" s="25" customFormat="1" x14ac:dyDescent="0.25">
      <c r="A13" s="23" t="s">
        <v>209</v>
      </c>
      <c r="B13" s="28" t="s">
        <v>89</v>
      </c>
      <c r="C13" s="16" t="s">
        <v>197</v>
      </c>
      <c r="D13" s="5"/>
      <c r="E13" s="23"/>
      <c r="F13" s="23">
        <v>1</v>
      </c>
      <c r="G13" s="32" t="s">
        <v>11</v>
      </c>
      <c r="H13" s="23" t="s">
        <v>90</v>
      </c>
      <c r="I13" s="32"/>
      <c r="J13" s="87"/>
      <c r="O13" s="105"/>
    </row>
    <row r="14" spans="1:15" s="37" customFormat="1" x14ac:dyDescent="0.25">
      <c r="A14" s="29" t="s">
        <v>210</v>
      </c>
      <c r="B14" s="30" t="s">
        <v>91</v>
      </c>
      <c r="C14" s="40" t="s">
        <v>162</v>
      </c>
      <c r="D14" s="11" t="s">
        <v>25</v>
      </c>
      <c r="E14" s="29"/>
      <c r="F14" s="29">
        <v>1</v>
      </c>
      <c r="G14" s="33" t="s">
        <v>11</v>
      </c>
      <c r="H14" s="29" t="s">
        <v>92</v>
      </c>
      <c r="I14" s="33"/>
      <c r="J14" s="98"/>
      <c r="O14" s="109"/>
    </row>
    <row r="15" spans="1:15" s="25" customFormat="1" x14ac:dyDescent="0.25">
      <c r="A15" s="23" t="s">
        <v>211</v>
      </c>
      <c r="B15" s="28" t="s">
        <v>93</v>
      </c>
      <c r="C15" s="16" t="s">
        <v>195</v>
      </c>
      <c r="D15" s="5"/>
      <c r="E15" s="23"/>
      <c r="F15" s="23">
        <v>1</v>
      </c>
      <c r="G15" s="32" t="s">
        <v>23</v>
      </c>
      <c r="H15" s="23" t="s">
        <v>94</v>
      </c>
      <c r="I15" s="32"/>
      <c r="J15" s="87"/>
      <c r="O15" s="105"/>
    </row>
    <row r="16" spans="1:15" s="25" customFormat="1" x14ac:dyDescent="0.25">
      <c r="A16" s="23" t="s">
        <v>212</v>
      </c>
      <c r="B16" s="28" t="s">
        <v>87</v>
      </c>
      <c r="C16" s="16" t="s">
        <v>196</v>
      </c>
      <c r="D16" s="5"/>
      <c r="E16" s="23"/>
      <c r="F16" s="23">
        <v>1</v>
      </c>
      <c r="G16" s="32" t="s">
        <v>23</v>
      </c>
      <c r="H16" s="23" t="s">
        <v>88</v>
      </c>
      <c r="I16" s="32"/>
      <c r="J16" s="87"/>
      <c r="O16" s="105"/>
    </row>
    <row r="17" spans="1:15" s="25" customFormat="1" x14ac:dyDescent="0.25">
      <c r="A17" s="23" t="s">
        <v>213</v>
      </c>
      <c r="B17" s="28" t="s">
        <v>89</v>
      </c>
      <c r="C17" s="16" t="s">
        <v>197</v>
      </c>
      <c r="D17" s="5"/>
      <c r="E17" s="23"/>
      <c r="F17" s="23">
        <v>1</v>
      </c>
      <c r="G17" s="32" t="s">
        <v>11</v>
      </c>
      <c r="H17" s="23" t="s">
        <v>90</v>
      </c>
      <c r="I17" s="32"/>
      <c r="J17" s="87"/>
      <c r="O17" s="105"/>
    </row>
    <row r="18" spans="1:15" s="37" customFormat="1" x14ac:dyDescent="0.25">
      <c r="A18" s="29" t="s">
        <v>214</v>
      </c>
      <c r="B18" s="30" t="s">
        <v>95</v>
      </c>
      <c r="C18" s="40" t="s">
        <v>167</v>
      </c>
      <c r="D18" s="11" t="s">
        <v>25</v>
      </c>
      <c r="E18" s="29"/>
      <c r="F18" s="29">
        <v>1</v>
      </c>
      <c r="G18" s="33" t="s">
        <v>11</v>
      </c>
      <c r="H18" s="29" t="s">
        <v>137</v>
      </c>
      <c r="I18" s="33"/>
      <c r="J18" s="98"/>
      <c r="O18" s="109"/>
    </row>
    <row r="19" spans="1:15" s="25" customFormat="1" x14ac:dyDescent="0.25">
      <c r="A19" s="23" t="s">
        <v>215</v>
      </c>
      <c r="B19" s="28" t="s">
        <v>96</v>
      </c>
      <c r="C19" s="16" t="s">
        <v>181</v>
      </c>
      <c r="D19" s="5"/>
      <c r="E19" s="23"/>
      <c r="F19" s="23">
        <v>1</v>
      </c>
      <c r="G19" s="32" t="s">
        <v>23</v>
      </c>
      <c r="H19" s="23" t="s">
        <v>97</v>
      </c>
      <c r="I19" s="32"/>
      <c r="J19" s="87"/>
      <c r="O19" s="105"/>
    </row>
    <row r="20" spans="1:15" s="25" customFormat="1" x14ac:dyDescent="0.25">
      <c r="A20" s="23" t="s">
        <v>216</v>
      </c>
      <c r="B20" s="28" t="s">
        <v>89</v>
      </c>
      <c r="C20" s="16" t="s">
        <v>190</v>
      </c>
      <c r="D20" s="5"/>
      <c r="E20" s="23"/>
      <c r="F20" s="23">
        <v>1</v>
      </c>
      <c r="G20" s="32" t="s">
        <v>11</v>
      </c>
      <c r="H20" s="23" t="s">
        <v>98</v>
      </c>
      <c r="I20" s="32"/>
      <c r="J20" s="87"/>
      <c r="O20" s="105"/>
    </row>
    <row r="21" spans="1:15" s="25" customFormat="1" x14ac:dyDescent="0.25">
      <c r="A21" s="23" t="s">
        <v>217</v>
      </c>
      <c r="B21" s="28" t="s">
        <v>87</v>
      </c>
      <c r="C21" s="16" t="s">
        <v>191</v>
      </c>
      <c r="D21" s="5"/>
      <c r="E21" s="23"/>
      <c r="F21" s="23">
        <v>1</v>
      </c>
      <c r="G21" s="32" t="s">
        <v>23</v>
      </c>
      <c r="H21" s="23" t="s">
        <v>99</v>
      </c>
      <c r="I21" s="32"/>
      <c r="J21" s="87"/>
      <c r="O21" s="105"/>
    </row>
    <row r="22" spans="1:15" s="25" customFormat="1" x14ac:dyDescent="0.25">
      <c r="A22" s="23" t="s">
        <v>218</v>
      </c>
      <c r="B22" s="28" t="s">
        <v>100</v>
      </c>
      <c r="C22" s="16" t="s">
        <v>192</v>
      </c>
      <c r="D22" s="5"/>
      <c r="E22" s="23"/>
      <c r="F22" s="23">
        <v>1</v>
      </c>
      <c r="G22" s="32" t="s">
        <v>11</v>
      </c>
      <c r="H22" s="23" t="s">
        <v>101</v>
      </c>
      <c r="I22" s="32"/>
      <c r="J22" s="87"/>
      <c r="O22" s="105"/>
    </row>
    <row r="23" spans="1:15" s="25" customFormat="1" x14ac:dyDescent="0.25">
      <c r="A23" s="23" t="s">
        <v>219</v>
      </c>
      <c r="B23" s="28" t="s">
        <v>102</v>
      </c>
      <c r="C23" s="16" t="s">
        <v>193</v>
      </c>
      <c r="D23" s="5" t="s">
        <v>12</v>
      </c>
      <c r="E23" s="23"/>
      <c r="F23" s="23">
        <v>2</v>
      </c>
      <c r="G23" s="32" t="s">
        <v>23</v>
      </c>
      <c r="H23" s="23" t="s">
        <v>103</v>
      </c>
      <c r="I23" s="32"/>
      <c r="J23" s="87"/>
      <c r="O23" s="105"/>
    </row>
    <row r="24" spans="1:15" s="25" customFormat="1" x14ac:dyDescent="0.25">
      <c r="A24" s="23" t="s">
        <v>220</v>
      </c>
      <c r="B24" s="28" t="s">
        <v>104</v>
      </c>
      <c r="C24" s="16">
        <v>440222</v>
      </c>
      <c r="D24" s="5" t="s">
        <v>34</v>
      </c>
      <c r="E24" s="23"/>
      <c r="F24" s="23">
        <v>1</v>
      </c>
      <c r="G24" s="32" t="s">
        <v>13</v>
      </c>
      <c r="H24" s="23"/>
      <c r="I24" s="32"/>
      <c r="J24" s="87"/>
      <c r="O24" s="105"/>
    </row>
    <row r="25" spans="1:15" s="25" customFormat="1" x14ac:dyDescent="0.25">
      <c r="A25" s="23" t="s">
        <v>221</v>
      </c>
      <c r="B25" s="28" t="s">
        <v>105</v>
      </c>
      <c r="C25" s="16">
        <v>400336</v>
      </c>
      <c r="D25" s="5" t="s">
        <v>34</v>
      </c>
      <c r="E25" s="23"/>
      <c r="F25" s="23">
        <v>5</v>
      </c>
      <c r="G25" s="32" t="s">
        <v>13</v>
      </c>
      <c r="H25" s="23"/>
      <c r="I25" s="32"/>
      <c r="J25" s="87"/>
      <c r="O25" s="105"/>
    </row>
    <row r="26" spans="1:15" s="25" customFormat="1" x14ac:dyDescent="0.25">
      <c r="A26" s="23" t="s">
        <v>222</v>
      </c>
      <c r="B26" s="28" t="s">
        <v>273</v>
      </c>
      <c r="C26" s="16">
        <v>401128</v>
      </c>
      <c r="D26" s="5" t="s">
        <v>12</v>
      </c>
      <c r="E26" s="23"/>
      <c r="F26" s="23">
        <v>1</v>
      </c>
      <c r="G26" s="32" t="s">
        <v>23</v>
      </c>
      <c r="H26" s="23" t="s">
        <v>106</v>
      </c>
      <c r="I26" s="32"/>
      <c r="J26" s="87"/>
      <c r="O26" s="105"/>
    </row>
    <row r="27" spans="1:15" s="37" customFormat="1" x14ac:dyDescent="0.25">
      <c r="A27" s="29" t="s">
        <v>223</v>
      </c>
      <c r="B27" s="30" t="s">
        <v>47</v>
      </c>
      <c r="C27" s="40" t="s">
        <v>169</v>
      </c>
      <c r="D27" s="11" t="s">
        <v>25</v>
      </c>
      <c r="E27" s="29"/>
      <c r="F27" s="29">
        <v>1</v>
      </c>
      <c r="G27" s="33" t="s">
        <v>39</v>
      </c>
      <c r="H27" s="29" t="s">
        <v>143</v>
      </c>
      <c r="I27" s="33"/>
      <c r="J27" s="98"/>
      <c r="O27" s="109"/>
    </row>
    <row r="28" spans="1:15" s="25" customFormat="1" x14ac:dyDescent="0.25">
      <c r="A28" s="23" t="s">
        <v>224</v>
      </c>
      <c r="B28" s="28" t="s">
        <v>264</v>
      </c>
      <c r="C28" s="16" t="s">
        <v>185</v>
      </c>
      <c r="D28" s="5"/>
      <c r="E28" s="23"/>
      <c r="F28" s="23">
        <v>1</v>
      </c>
      <c r="G28" s="32" t="s">
        <v>23</v>
      </c>
      <c r="H28" s="23" t="s">
        <v>107</v>
      </c>
      <c r="I28" s="32"/>
      <c r="J28" s="87"/>
      <c r="O28" s="105"/>
    </row>
    <row r="29" spans="1:15" s="25" customFormat="1" x14ac:dyDescent="0.25">
      <c r="A29" s="23" t="s">
        <v>225</v>
      </c>
      <c r="B29" s="28" t="s">
        <v>48</v>
      </c>
      <c r="C29" s="16" t="s">
        <v>186</v>
      </c>
      <c r="D29" s="5"/>
      <c r="E29" s="23"/>
      <c r="F29" s="23">
        <v>1</v>
      </c>
      <c r="G29" s="32" t="s">
        <v>23</v>
      </c>
      <c r="H29" s="23" t="s">
        <v>108</v>
      </c>
      <c r="I29" s="32"/>
      <c r="J29" s="87"/>
      <c r="O29" s="105"/>
    </row>
    <row r="30" spans="1:15" s="25" customFormat="1" x14ac:dyDescent="0.25">
      <c r="A30" s="23" t="s">
        <v>226</v>
      </c>
      <c r="B30" s="28" t="s">
        <v>139</v>
      </c>
      <c r="C30" s="16" t="s">
        <v>187</v>
      </c>
      <c r="D30" s="5"/>
      <c r="E30" s="23"/>
      <c r="F30" s="23">
        <v>2</v>
      </c>
      <c r="G30" s="32" t="s">
        <v>23</v>
      </c>
      <c r="H30" s="23" t="s">
        <v>109</v>
      </c>
      <c r="I30" s="32"/>
      <c r="J30" s="87"/>
      <c r="O30" s="105"/>
    </row>
    <row r="31" spans="1:15" s="25" customFormat="1" x14ac:dyDescent="0.25">
      <c r="A31" s="23" t="s">
        <v>227</v>
      </c>
      <c r="B31" s="28" t="s">
        <v>110</v>
      </c>
      <c r="C31" s="16" t="s">
        <v>188</v>
      </c>
      <c r="D31" s="5"/>
      <c r="E31" s="23"/>
      <c r="F31" s="23">
        <v>4</v>
      </c>
      <c r="G31" s="32" t="s">
        <v>11</v>
      </c>
      <c r="H31" s="23" t="s">
        <v>111</v>
      </c>
      <c r="I31" s="32"/>
      <c r="J31" s="87"/>
      <c r="O31" s="105"/>
    </row>
    <row r="32" spans="1:15" s="25" customFormat="1" x14ac:dyDescent="0.25">
      <c r="A32" s="23" t="s">
        <v>228</v>
      </c>
      <c r="B32" s="28" t="s">
        <v>112</v>
      </c>
      <c r="C32" s="16" t="s">
        <v>189</v>
      </c>
      <c r="D32" s="5" t="s">
        <v>12</v>
      </c>
      <c r="E32" s="23"/>
      <c r="F32" s="23">
        <v>8</v>
      </c>
      <c r="G32" s="32" t="s">
        <v>11</v>
      </c>
      <c r="H32" s="23" t="s">
        <v>113</v>
      </c>
      <c r="I32" s="32"/>
      <c r="J32" s="87"/>
      <c r="O32" s="105"/>
    </row>
    <row r="33" spans="1:15" s="25" customFormat="1" x14ac:dyDescent="0.25">
      <c r="A33" s="23" t="s">
        <v>229</v>
      </c>
      <c r="B33" s="28" t="s">
        <v>293</v>
      </c>
      <c r="C33" s="16">
        <v>401136</v>
      </c>
      <c r="D33" s="5" t="s">
        <v>12</v>
      </c>
      <c r="E33" s="23"/>
      <c r="F33" s="23">
        <v>4</v>
      </c>
      <c r="G33" s="32" t="s">
        <v>11</v>
      </c>
      <c r="H33" s="23"/>
      <c r="I33" s="32"/>
      <c r="J33" s="87"/>
      <c r="O33" s="105"/>
    </row>
    <row r="34" spans="1:15" s="25" customFormat="1" x14ac:dyDescent="0.25">
      <c r="A34" s="23" t="s">
        <v>230</v>
      </c>
      <c r="B34" s="28" t="s">
        <v>114</v>
      </c>
      <c r="C34" s="16">
        <v>440145</v>
      </c>
      <c r="D34" s="5" t="s">
        <v>34</v>
      </c>
      <c r="E34" s="23"/>
      <c r="F34" s="23">
        <v>4</v>
      </c>
      <c r="G34" s="32" t="s">
        <v>13</v>
      </c>
      <c r="H34" s="23"/>
      <c r="I34" s="32"/>
      <c r="J34" s="87"/>
      <c r="O34" s="105"/>
    </row>
    <row r="35" spans="1:15" s="25" customFormat="1" x14ac:dyDescent="0.25">
      <c r="A35" s="23" t="s">
        <v>231</v>
      </c>
      <c r="B35" s="28" t="s">
        <v>115</v>
      </c>
      <c r="C35" s="16" t="s">
        <v>148</v>
      </c>
      <c r="D35" s="5" t="s">
        <v>12</v>
      </c>
      <c r="E35" s="23"/>
      <c r="F35" s="23">
        <v>4</v>
      </c>
      <c r="G35" s="32" t="s">
        <v>11</v>
      </c>
      <c r="H35" s="23"/>
      <c r="I35" s="32"/>
      <c r="J35" s="87"/>
      <c r="O35" s="105"/>
    </row>
    <row r="36" spans="1:15" s="25" customFormat="1" x14ac:dyDescent="0.25">
      <c r="A36" s="23" t="s">
        <v>232</v>
      </c>
      <c r="B36" s="28" t="s">
        <v>116</v>
      </c>
      <c r="C36" s="16" t="s">
        <v>179</v>
      </c>
      <c r="D36" s="5" t="s">
        <v>25</v>
      </c>
      <c r="E36" s="23"/>
      <c r="F36" s="23">
        <v>1</v>
      </c>
      <c r="G36" s="32" t="s">
        <v>11</v>
      </c>
      <c r="H36" s="23" t="s">
        <v>117</v>
      </c>
      <c r="I36" s="32"/>
      <c r="J36" s="87"/>
      <c r="O36" s="105"/>
    </row>
    <row r="37" spans="1:15" s="37" customFormat="1" x14ac:dyDescent="0.25">
      <c r="A37" s="29" t="s">
        <v>233</v>
      </c>
      <c r="B37" s="30" t="s">
        <v>70</v>
      </c>
      <c r="C37" s="40" t="s">
        <v>170</v>
      </c>
      <c r="D37" s="11" t="s">
        <v>25</v>
      </c>
      <c r="E37" s="29"/>
      <c r="F37" s="29">
        <v>1</v>
      </c>
      <c r="G37" s="33" t="s">
        <v>280</v>
      </c>
      <c r="H37" s="29" t="s">
        <v>144</v>
      </c>
      <c r="I37" s="33"/>
      <c r="J37" s="98"/>
      <c r="O37" s="109"/>
    </row>
    <row r="38" spans="1:15" s="25" customFormat="1" x14ac:dyDescent="0.25">
      <c r="A38" s="23" t="s">
        <v>234</v>
      </c>
      <c r="B38" s="28" t="s">
        <v>19</v>
      </c>
      <c r="C38" s="16" t="s">
        <v>176</v>
      </c>
      <c r="D38" s="5"/>
      <c r="E38" s="23"/>
      <c r="F38" s="23">
        <v>1</v>
      </c>
      <c r="G38" s="32" t="s">
        <v>39</v>
      </c>
      <c r="H38" s="23" t="s">
        <v>145</v>
      </c>
      <c r="I38" s="32"/>
      <c r="J38" s="87"/>
      <c r="O38" s="105"/>
    </row>
    <row r="39" spans="1:15" s="25" customFormat="1" x14ac:dyDescent="0.25">
      <c r="A39" s="23" t="s">
        <v>235</v>
      </c>
      <c r="B39" s="28" t="s">
        <v>118</v>
      </c>
      <c r="C39" s="16" t="s">
        <v>177</v>
      </c>
      <c r="D39" s="5"/>
      <c r="E39" s="23"/>
      <c r="F39" s="23">
        <v>1</v>
      </c>
      <c r="G39" s="32" t="s">
        <v>11</v>
      </c>
      <c r="H39" s="23" t="s">
        <v>146</v>
      </c>
      <c r="I39" s="32"/>
      <c r="J39" s="87"/>
      <c r="O39" s="105"/>
    </row>
    <row r="40" spans="1:15" s="25" customFormat="1" x14ac:dyDescent="0.25">
      <c r="A40" s="23" t="s">
        <v>236</v>
      </c>
      <c r="B40" s="28" t="s">
        <v>71</v>
      </c>
      <c r="C40" s="16">
        <v>400910</v>
      </c>
      <c r="D40" s="58" t="s">
        <v>138</v>
      </c>
      <c r="E40" s="23"/>
      <c r="F40" s="23">
        <v>2</v>
      </c>
      <c r="G40" s="32" t="s">
        <v>13</v>
      </c>
      <c r="H40" s="23"/>
      <c r="I40" s="32"/>
      <c r="J40" s="87"/>
      <c r="O40" s="105"/>
    </row>
    <row r="41" spans="1:15" s="25" customFormat="1" x14ac:dyDescent="0.25">
      <c r="A41" s="23" t="s">
        <v>237</v>
      </c>
      <c r="B41" s="28" t="s">
        <v>140</v>
      </c>
      <c r="C41" s="23">
        <v>401125</v>
      </c>
      <c r="D41" s="5" t="s">
        <v>21</v>
      </c>
      <c r="E41" s="23"/>
      <c r="F41" s="23">
        <v>2</v>
      </c>
      <c r="G41" s="32" t="s">
        <v>13</v>
      </c>
      <c r="H41" s="23"/>
      <c r="I41" s="32"/>
      <c r="J41" s="87"/>
      <c r="O41" s="105"/>
    </row>
    <row r="42" spans="1:15" s="25" customFormat="1" x14ac:dyDescent="0.25">
      <c r="A42" s="23" t="s">
        <v>238</v>
      </c>
      <c r="B42" s="28" t="s">
        <v>119</v>
      </c>
      <c r="C42" s="16">
        <v>400643</v>
      </c>
      <c r="D42" s="5" t="s">
        <v>34</v>
      </c>
      <c r="E42" s="23"/>
      <c r="F42" s="23">
        <v>2</v>
      </c>
      <c r="G42" s="32" t="s">
        <v>13</v>
      </c>
      <c r="H42" s="23"/>
      <c r="I42" s="32"/>
      <c r="J42" s="87"/>
      <c r="O42" s="105"/>
    </row>
    <row r="43" spans="1:15" s="25" customFormat="1" x14ac:dyDescent="0.25">
      <c r="A43" s="23" t="s">
        <v>239</v>
      </c>
      <c r="B43" s="28" t="s">
        <v>120</v>
      </c>
      <c r="C43" s="16" t="s">
        <v>178</v>
      </c>
      <c r="D43" s="5" t="s">
        <v>12</v>
      </c>
      <c r="E43" s="23"/>
      <c r="F43" s="23">
        <v>2</v>
      </c>
      <c r="G43" s="32" t="s">
        <v>23</v>
      </c>
      <c r="H43" s="23" t="s">
        <v>121</v>
      </c>
      <c r="I43" s="32"/>
      <c r="J43" s="87"/>
      <c r="O43" s="105"/>
    </row>
    <row r="44" spans="1:15" s="25" customFormat="1" x14ac:dyDescent="0.25">
      <c r="A44" s="23" t="s">
        <v>240</v>
      </c>
      <c r="B44" s="28" t="s">
        <v>122</v>
      </c>
      <c r="C44" s="16" t="s">
        <v>182</v>
      </c>
      <c r="D44" s="5" t="s">
        <v>12</v>
      </c>
      <c r="E44" s="23"/>
      <c r="F44" s="23">
        <v>2</v>
      </c>
      <c r="G44" s="32" t="s">
        <v>23</v>
      </c>
      <c r="H44" s="23" t="s">
        <v>123</v>
      </c>
      <c r="I44" s="32"/>
      <c r="J44" s="87"/>
      <c r="O44" s="105"/>
    </row>
    <row r="45" spans="1:15" s="25" customFormat="1" x14ac:dyDescent="0.25">
      <c r="A45" s="23" t="s">
        <v>241</v>
      </c>
      <c r="B45" s="28" t="s">
        <v>124</v>
      </c>
      <c r="C45" s="16" t="s">
        <v>184</v>
      </c>
      <c r="D45" s="5" t="s">
        <v>12</v>
      </c>
      <c r="E45" s="23"/>
      <c r="F45" s="23">
        <v>2</v>
      </c>
      <c r="G45" s="32" t="s">
        <v>11</v>
      </c>
      <c r="H45" s="23" t="s">
        <v>125</v>
      </c>
      <c r="I45" s="32"/>
      <c r="J45" s="87"/>
      <c r="O45" s="105"/>
    </row>
    <row r="46" spans="1:15" s="54" customFormat="1" x14ac:dyDescent="0.25">
      <c r="A46" s="12" t="s">
        <v>242</v>
      </c>
      <c r="B46" s="13" t="s">
        <v>49</v>
      </c>
      <c r="C46" s="41" t="s">
        <v>172</v>
      </c>
      <c r="D46" s="56"/>
      <c r="E46" s="12"/>
      <c r="F46" s="12">
        <v>1</v>
      </c>
      <c r="G46" s="34" t="s">
        <v>322</v>
      </c>
      <c r="H46" s="12" t="s">
        <v>150</v>
      </c>
      <c r="I46" s="34"/>
      <c r="J46" s="96"/>
      <c r="O46" s="107"/>
    </row>
    <row r="47" spans="1:15" s="53" customFormat="1" x14ac:dyDescent="0.25">
      <c r="A47" s="17" t="s">
        <v>243</v>
      </c>
      <c r="B47" s="18" t="s">
        <v>33</v>
      </c>
      <c r="C47" s="42" t="s">
        <v>165</v>
      </c>
      <c r="D47" s="57"/>
      <c r="E47" s="17"/>
      <c r="F47" s="17">
        <v>1</v>
      </c>
      <c r="G47" s="36" t="s">
        <v>11</v>
      </c>
      <c r="H47" s="17" t="s">
        <v>151</v>
      </c>
      <c r="I47" s="36"/>
      <c r="J47" s="97"/>
      <c r="O47" s="108"/>
    </row>
    <row r="48" spans="1:15" s="37" customFormat="1" x14ac:dyDescent="0.25">
      <c r="A48" s="29" t="s">
        <v>244</v>
      </c>
      <c r="B48" s="30" t="s">
        <v>32</v>
      </c>
      <c r="C48" s="40" t="s">
        <v>164</v>
      </c>
      <c r="D48" s="11" t="s">
        <v>25</v>
      </c>
      <c r="E48" s="29"/>
      <c r="F48" s="29">
        <v>1</v>
      </c>
      <c r="G48" s="33" t="s">
        <v>280</v>
      </c>
      <c r="H48" s="29" t="s">
        <v>152</v>
      </c>
      <c r="I48" s="33"/>
      <c r="J48" s="98"/>
      <c r="O48" s="109"/>
    </row>
    <row r="49" spans="1:15" s="25" customFormat="1" x14ac:dyDescent="0.25">
      <c r="A49" s="23" t="s">
        <v>245</v>
      </c>
      <c r="B49" s="28" t="s">
        <v>43</v>
      </c>
      <c r="C49" s="16" t="s">
        <v>183</v>
      </c>
      <c r="D49" s="5"/>
      <c r="E49" s="23"/>
      <c r="F49" s="23">
        <v>1</v>
      </c>
      <c r="G49" s="32" t="s">
        <v>23</v>
      </c>
      <c r="H49" s="23" t="s">
        <v>154</v>
      </c>
      <c r="I49" s="32"/>
      <c r="J49" s="87"/>
      <c r="O49" s="105"/>
    </row>
    <row r="50" spans="1:15" s="25" customFormat="1" x14ac:dyDescent="0.25">
      <c r="A50" s="23" t="s">
        <v>246</v>
      </c>
      <c r="B50" s="28" t="s">
        <v>147</v>
      </c>
      <c r="C50" s="23">
        <v>401124</v>
      </c>
      <c r="D50" s="58" t="s">
        <v>138</v>
      </c>
      <c r="E50" s="23"/>
      <c r="F50" s="23">
        <v>1</v>
      </c>
      <c r="G50" s="32" t="s">
        <v>13</v>
      </c>
      <c r="H50" s="23"/>
      <c r="I50" s="32"/>
      <c r="J50" s="87"/>
      <c r="O50" s="105"/>
    </row>
    <row r="51" spans="1:15" s="25" customFormat="1" x14ac:dyDescent="0.25">
      <c r="A51" s="23" t="s">
        <v>247</v>
      </c>
      <c r="B51" s="28" t="s">
        <v>126</v>
      </c>
      <c r="C51" s="16">
        <v>400735</v>
      </c>
      <c r="D51" s="58" t="s">
        <v>138</v>
      </c>
      <c r="E51" s="23"/>
      <c r="F51" s="23">
        <v>2</v>
      </c>
      <c r="G51" s="32" t="s">
        <v>13</v>
      </c>
      <c r="H51" s="23"/>
      <c r="I51" s="32"/>
      <c r="J51" s="87"/>
      <c r="O51" s="105"/>
    </row>
    <row r="52" spans="1:15" s="25" customFormat="1" x14ac:dyDescent="0.25">
      <c r="A52" s="23" t="s">
        <v>248</v>
      </c>
      <c r="B52" s="28" t="s">
        <v>127</v>
      </c>
      <c r="C52" s="16" t="s">
        <v>202</v>
      </c>
      <c r="D52" s="5" t="s">
        <v>12</v>
      </c>
      <c r="E52" s="23"/>
      <c r="F52" s="23">
        <v>1</v>
      </c>
      <c r="G52" s="32" t="s">
        <v>11</v>
      </c>
      <c r="H52" s="23" t="s">
        <v>128</v>
      </c>
      <c r="I52" s="32"/>
      <c r="J52" s="87"/>
      <c r="O52" s="105"/>
    </row>
    <row r="53" spans="1:15" s="25" customFormat="1" x14ac:dyDescent="0.25">
      <c r="A53" s="23" t="s">
        <v>249</v>
      </c>
      <c r="B53" s="28" t="s">
        <v>129</v>
      </c>
      <c r="C53" s="16" t="s">
        <v>203</v>
      </c>
      <c r="D53" s="5" t="s">
        <v>274</v>
      </c>
      <c r="E53" s="23"/>
      <c r="F53" s="23">
        <v>1</v>
      </c>
      <c r="G53" s="32" t="s">
        <v>23</v>
      </c>
      <c r="H53" s="23" t="s">
        <v>130</v>
      </c>
      <c r="I53" s="32"/>
      <c r="J53" s="87"/>
      <c r="O53" s="105"/>
    </row>
    <row r="54" spans="1:15" s="25" customFormat="1" x14ac:dyDescent="0.25">
      <c r="A54" s="23" t="s">
        <v>250</v>
      </c>
      <c r="B54" s="28" t="s">
        <v>119</v>
      </c>
      <c r="C54" s="16">
        <v>400643</v>
      </c>
      <c r="D54" s="5" t="s">
        <v>21</v>
      </c>
      <c r="E54" s="23"/>
      <c r="F54" s="23">
        <v>2</v>
      </c>
      <c r="G54" s="32" t="s">
        <v>13</v>
      </c>
      <c r="H54" s="23"/>
      <c r="I54" s="32"/>
      <c r="J54" s="87"/>
      <c r="O54" s="105"/>
    </row>
    <row r="55" spans="1:15" s="37" customFormat="1" ht="15.75" x14ac:dyDescent="0.25">
      <c r="A55" s="29" t="s">
        <v>251</v>
      </c>
      <c r="B55" s="30" t="s">
        <v>155</v>
      </c>
      <c r="C55" s="45" t="s">
        <v>173</v>
      </c>
      <c r="D55" s="59"/>
      <c r="E55" s="45"/>
      <c r="F55" s="29">
        <v>4</v>
      </c>
      <c r="G55" s="60" t="s">
        <v>280</v>
      </c>
      <c r="H55" s="29" t="s">
        <v>156</v>
      </c>
      <c r="I55" s="33"/>
      <c r="J55" s="98"/>
      <c r="O55" s="109"/>
    </row>
    <row r="56" spans="1:15" s="25" customFormat="1" x14ac:dyDescent="0.25">
      <c r="A56" s="23" t="s">
        <v>252</v>
      </c>
      <c r="B56" s="28" t="s">
        <v>36</v>
      </c>
      <c r="C56" s="20" t="s">
        <v>174</v>
      </c>
      <c r="D56" s="19" t="s">
        <v>25</v>
      </c>
      <c r="E56" s="20"/>
      <c r="F56" s="23">
        <v>1</v>
      </c>
      <c r="G56" s="61" t="s">
        <v>11</v>
      </c>
      <c r="H56" s="23" t="s">
        <v>157</v>
      </c>
      <c r="I56" s="32"/>
      <c r="J56" s="87"/>
      <c r="O56" s="105"/>
    </row>
    <row r="57" spans="1:15" s="25" customFormat="1" x14ac:dyDescent="0.25">
      <c r="A57" s="23" t="s">
        <v>253</v>
      </c>
      <c r="B57" s="28" t="s">
        <v>158</v>
      </c>
      <c r="C57" s="20" t="s">
        <v>175</v>
      </c>
      <c r="D57" s="19" t="s">
        <v>160</v>
      </c>
      <c r="E57" s="20"/>
      <c r="F57" s="23">
        <v>1</v>
      </c>
      <c r="G57" s="61" t="s">
        <v>280</v>
      </c>
      <c r="H57" s="23" t="s">
        <v>159</v>
      </c>
      <c r="I57" s="32"/>
      <c r="J57" s="87"/>
      <c r="O57" s="105"/>
    </row>
    <row r="58" spans="1:15" s="85" customFormat="1" ht="15.75" x14ac:dyDescent="0.25">
      <c r="A58" s="79" t="s">
        <v>254</v>
      </c>
      <c r="B58" s="80" t="s">
        <v>288</v>
      </c>
      <c r="C58" s="73" t="s">
        <v>289</v>
      </c>
      <c r="D58" s="81"/>
      <c r="E58" s="73"/>
      <c r="F58" s="82">
        <v>4</v>
      </c>
      <c r="G58" s="83" t="s">
        <v>11</v>
      </c>
      <c r="H58" s="79"/>
      <c r="I58" s="84"/>
      <c r="J58" s="99"/>
      <c r="O58" s="110"/>
    </row>
    <row r="59" spans="1:15" s="25" customFormat="1" x14ac:dyDescent="0.25">
      <c r="A59" s="23" t="s">
        <v>290</v>
      </c>
      <c r="B59" s="28" t="s">
        <v>275</v>
      </c>
      <c r="C59" s="23" t="s">
        <v>276</v>
      </c>
      <c r="D59" s="5" t="s">
        <v>12</v>
      </c>
      <c r="E59" s="23"/>
      <c r="F59" s="23">
        <v>4</v>
      </c>
      <c r="G59" s="32" t="s">
        <v>11</v>
      </c>
      <c r="H59" s="23"/>
      <c r="I59" s="32"/>
      <c r="J59" s="87"/>
      <c r="O59" s="105"/>
    </row>
    <row r="60" spans="1:15" s="25" customFormat="1" x14ac:dyDescent="0.25">
      <c r="A60" s="23" t="s">
        <v>291</v>
      </c>
      <c r="B60" s="28" t="s">
        <v>277</v>
      </c>
      <c r="C60" s="23" t="s">
        <v>278</v>
      </c>
      <c r="D60" s="5"/>
      <c r="E60" s="23"/>
      <c r="F60" s="23">
        <v>2</v>
      </c>
      <c r="G60" s="32" t="s">
        <v>23</v>
      </c>
      <c r="H60" s="23"/>
      <c r="I60" s="32"/>
      <c r="J60" s="87"/>
      <c r="O60" s="105"/>
    </row>
    <row r="61" spans="1:15" s="25" customFormat="1" x14ac:dyDescent="0.25">
      <c r="A61" s="23" t="s">
        <v>255</v>
      </c>
      <c r="B61" s="28" t="s">
        <v>37</v>
      </c>
      <c r="C61" s="23" t="s">
        <v>279</v>
      </c>
      <c r="D61" s="5" t="s">
        <v>12</v>
      </c>
      <c r="E61" s="23"/>
      <c r="F61" s="23">
        <v>8</v>
      </c>
      <c r="G61" s="32" t="s">
        <v>23</v>
      </c>
      <c r="H61" s="23"/>
      <c r="I61" s="32"/>
      <c r="J61" s="87"/>
      <c r="O61" s="105"/>
    </row>
    <row r="62" spans="1:15" s="25" customFormat="1" x14ac:dyDescent="0.25">
      <c r="A62" s="23" t="s">
        <v>256</v>
      </c>
      <c r="B62" s="28" t="s">
        <v>52</v>
      </c>
      <c r="C62" s="23">
        <v>440214</v>
      </c>
      <c r="D62" s="5" t="s">
        <v>12</v>
      </c>
      <c r="E62" s="23"/>
      <c r="F62" s="23">
        <v>4</v>
      </c>
      <c r="G62" s="32" t="s">
        <v>13</v>
      </c>
      <c r="H62" s="23"/>
      <c r="I62" s="32"/>
      <c r="J62" s="87"/>
      <c r="O62" s="105"/>
    </row>
    <row r="63" spans="1:15" s="25" customFormat="1" x14ac:dyDescent="0.25">
      <c r="A63" s="23" t="s">
        <v>257</v>
      </c>
      <c r="B63" s="28" t="s">
        <v>31</v>
      </c>
      <c r="C63" s="23">
        <v>440141</v>
      </c>
      <c r="D63" s="5" t="s">
        <v>34</v>
      </c>
      <c r="E63" s="23"/>
      <c r="F63" s="23">
        <v>8</v>
      </c>
      <c r="G63" s="32" t="s">
        <v>13</v>
      </c>
      <c r="H63" s="23"/>
      <c r="I63" s="32"/>
      <c r="J63" s="87"/>
      <c r="O63" s="105"/>
    </row>
    <row r="64" spans="1:15" s="25" customFormat="1" x14ac:dyDescent="0.25">
      <c r="A64" s="23" t="s">
        <v>258</v>
      </c>
      <c r="B64" s="28" t="s">
        <v>40</v>
      </c>
      <c r="C64" s="23">
        <v>400253</v>
      </c>
      <c r="D64" s="5" t="s">
        <v>34</v>
      </c>
      <c r="E64" s="23"/>
      <c r="F64" s="23">
        <v>4</v>
      </c>
      <c r="G64" s="32" t="s">
        <v>13</v>
      </c>
      <c r="H64" s="23"/>
      <c r="I64" s="32"/>
      <c r="J64" s="87"/>
      <c r="O64" s="105"/>
    </row>
    <row r="65" spans="1:15" s="25" customFormat="1" x14ac:dyDescent="0.25">
      <c r="A65" s="23" t="s">
        <v>259</v>
      </c>
      <c r="B65" s="28" t="s">
        <v>50</v>
      </c>
      <c r="C65" s="23">
        <v>401071</v>
      </c>
      <c r="D65" s="5"/>
      <c r="E65" s="23"/>
      <c r="F65" s="23">
        <v>4</v>
      </c>
      <c r="G65" s="32" t="s">
        <v>280</v>
      </c>
      <c r="H65" s="23"/>
      <c r="I65" s="32"/>
      <c r="J65" s="87"/>
      <c r="O65" s="105"/>
    </row>
    <row r="66" spans="1:15" s="37" customFormat="1" x14ac:dyDescent="0.25">
      <c r="A66" s="29" t="s">
        <v>260</v>
      </c>
      <c r="B66" s="30" t="s">
        <v>131</v>
      </c>
      <c r="C66" s="40" t="s">
        <v>171</v>
      </c>
      <c r="D66" s="11"/>
      <c r="E66" s="29"/>
      <c r="F66" s="29">
        <v>1</v>
      </c>
      <c r="G66" s="33" t="s">
        <v>11</v>
      </c>
      <c r="H66" s="29" t="s">
        <v>132</v>
      </c>
      <c r="I66" s="33"/>
      <c r="J66" s="98"/>
      <c r="O66" s="109"/>
    </row>
    <row r="67" spans="1:15" s="25" customFormat="1" x14ac:dyDescent="0.25">
      <c r="A67" s="23" t="s">
        <v>261</v>
      </c>
      <c r="B67" s="28" t="s">
        <v>133</v>
      </c>
      <c r="C67" s="16">
        <v>401130</v>
      </c>
      <c r="D67" s="5" t="s">
        <v>21</v>
      </c>
      <c r="E67" s="23"/>
      <c r="F67" s="23">
        <v>1</v>
      </c>
      <c r="G67" s="32" t="s">
        <v>11</v>
      </c>
      <c r="H67" s="23" t="s">
        <v>134</v>
      </c>
      <c r="I67" s="32"/>
      <c r="J67" s="87"/>
      <c r="O67" s="105"/>
    </row>
    <row r="68" spans="1:15" s="25" customFormat="1" x14ac:dyDescent="0.25">
      <c r="A68" s="23" t="s">
        <v>262</v>
      </c>
      <c r="B68" s="28" t="s">
        <v>69</v>
      </c>
      <c r="C68" s="16">
        <v>440219</v>
      </c>
      <c r="D68" s="5" t="s">
        <v>12</v>
      </c>
      <c r="E68" s="23"/>
      <c r="F68" s="23">
        <v>1</v>
      </c>
      <c r="G68" s="32" t="s">
        <v>11</v>
      </c>
      <c r="H68" s="23"/>
      <c r="I68" s="32"/>
      <c r="J68" s="87"/>
      <c r="O68" s="105"/>
    </row>
    <row r="69" spans="1:15" s="25" customFormat="1" x14ac:dyDescent="0.25">
      <c r="A69" s="23" t="s">
        <v>263</v>
      </c>
      <c r="B69" s="28" t="s">
        <v>73</v>
      </c>
      <c r="C69" s="16">
        <v>440223</v>
      </c>
      <c r="D69" s="5" t="s">
        <v>12</v>
      </c>
      <c r="E69" s="23"/>
      <c r="F69" s="23">
        <v>1</v>
      </c>
      <c r="G69" s="32" t="s">
        <v>11</v>
      </c>
      <c r="H69" s="23"/>
      <c r="I69" s="32"/>
      <c r="J69" s="87"/>
      <c r="O69" s="105"/>
    </row>
    <row r="70" spans="1:15" s="25" customFormat="1" x14ac:dyDescent="0.25">
      <c r="A70" s="23">
        <v>2.2000000000000002</v>
      </c>
      <c r="B70" s="28" t="s">
        <v>135</v>
      </c>
      <c r="C70" s="16">
        <v>464631</v>
      </c>
      <c r="D70" s="5"/>
      <c r="E70" s="23"/>
      <c r="F70" s="23">
        <v>1</v>
      </c>
      <c r="G70" s="32" t="s">
        <v>11</v>
      </c>
      <c r="H70" s="23"/>
      <c r="I70" s="32"/>
      <c r="J70" s="87"/>
      <c r="O70" s="105"/>
    </row>
    <row r="71" spans="1:15" s="25" customFormat="1" x14ac:dyDescent="0.25">
      <c r="A71" s="23"/>
      <c r="I71" s="32"/>
      <c r="J71" s="87"/>
      <c r="O71" s="105"/>
    </row>
    <row r="72" spans="1:15" s="1" customFormat="1" ht="16.5" customHeight="1" x14ac:dyDescent="0.25">
      <c r="A72" s="119">
        <v>3</v>
      </c>
      <c r="B72" s="28" t="s">
        <v>304</v>
      </c>
      <c r="C72" s="16" t="s">
        <v>305</v>
      </c>
      <c r="D72" s="19" t="s">
        <v>25</v>
      </c>
      <c r="E72" s="20"/>
      <c r="F72" s="23">
        <v>2</v>
      </c>
      <c r="G72" s="61" t="s">
        <v>23</v>
      </c>
      <c r="H72" s="23"/>
      <c r="I72" s="20" t="s">
        <v>299</v>
      </c>
      <c r="J72" s="116">
        <v>999</v>
      </c>
    </row>
    <row r="73" spans="1:15" s="1" customFormat="1" ht="16.5" customHeight="1" x14ac:dyDescent="0.25">
      <c r="A73" s="119"/>
      <c r="B73" s="28"/>
      <c r="C73" s="16"/>
      <c r="D73" s="19"/>
      <c r="E73" s="20"/>
      <c r="F73" s="23"/>
      <c r="G73" s="61"/>
      <c r="H73" s="23"/>
      <c r="I73" s="20"/>
      <c r="J73" s="20"/>
    </row>
    <row r="74" spans="1:15" s="115" customFormat="1" ht="16.5" customHeight="1" x14ac:dyDescent="0.2">
      <c r="A74" s="79">
        <v>4</v>
      </c>
      <c r="B74" s="30" t="s">
        <v>300</v>
      </c>
      <c r="C74" s="29" t="s">
        <v>13</v>
      </c>
      <c r="D74" s="30"/>
      <c r="E74" s="23"/>
      <c r="F74" s="29">
        <v>1</v>
      </c>
      <c r="G74" s="31" t="s">
        <v>13</v>
      </c>
      <c r="H74" s="29"/>
      <c r="I74" s="23"/>
      <c r="J74" s="117">
        <v>999</v>
      </c>
    </row>
    <row r="75" spans="1:15" s="1" customFormat="1" ht="16.5" customHeight="1" x14ac:dyDescent="0.25">
      <c r="A75" s="119">
        <v>4.0999999999999996</v>
      </c>
      <c r="B75" s="28" t="s">
        <v>37</v>
      </c>
      <c r="C75" s="16" t="s">
        <v>279</v>
      </c>
      <c r="D75" s="19" t="s">
        <v>12</v>
      </c>
      <c r="E75" s="20"/>
      <c r="F75" s="23">
        <v>8</v>
      </c>
      <c r="G75" s="61" t="s">
        <v>23</v>
      </c>
      <c r="H75" s="23"/>
      <c r="I75" s="20" t="s">
        <v>301</v>
      </c>
      <c r="J75" s="116"/>
    </row>
    <row r="76" spans="1:15" s="1" customFormat="1" ht="16.5" customHeight="1" x14ac:dyDescent="0.25">
      <c r="A76" s="119">
        <v>4.2</v>
      </c>
      <c r="B76" s="28" t="s">
        <v>31</v>
      </c>
      <c r="C76" s="16">
        <v>440141</v>
      </c>
      <c r="D76" s="19" t="s">
        <v>34</v>
      </c>
      <c r="E76" s="20"/>
      <c r="F76" s="23">
        <v>8</v>
      </c>
      <c r="G76" s="61" t="s">
        <v>13</v>
      </c>
      <c r="H76" s="23"/>
      <c r="I76" s="20" t="s">
        <v>302</v>
      </c>
      <c r="J76" s="116"/>
    </row>
    <row r="77" spans="1:15" s="1" customFormat="1" ht="16.5" customHeight="1" x14ac:dyDescent="0.25">
      <c r="A77" s="119">
        <v>4.3</v>
      </c>
      <c r="B77" s="28" t="s">
        <v>40</v>
      </c>
      <c r="C77" s="16">
        <v>400253</v>
      </c>
      <c r="D77" s="19" t="s">
        <v>34</v>
      </c>
      <c r="E77" s="20"/>
      <c r="F77" s="23">
        <v>8</v>
      </c>
      <c r="G77" s="61" t="s">
        <v>13</v>
      </c>
      <c r="H77" s="23"/>
      <c r="I77" s="20" t="s">
        <v>303</v>
      </c>
      <c r="J77" s="116"/>
    </row>
    <row r="78" spans="1:15" ht="16.5" customHeight="1" x14ac:dyDescent="0.25">
      <c r="A78" s="119">
        <v>4.4000000000000004</v>
      </c>
      <c r="B78" s="28" t="s">
        <v>72</v>
      </c>
      <c r="C78" s="44" t="s">
        <v>281</v>
      </c>
      <c r="D78" s="15"/>
      <c r="E78" s="23"/>
      <c r="F78" s="16">
        <v>1</v>
      </c>
      <c r="G78" s="24" t="s">
        <v>11</v>
      </c>
      <c r="H78" s="23"/>
      <c r="I78" s="23"/>
      <c r="J78" s="118"/>
    </row>
    <row r="79" spans="1:15" s="25" customFormat="1" x14ac:dyDescent="0.25">
      <c r="A79" s="23"/>
      <c r="I79" s="32"/>
      <c r="J79" s="87"/>
      <c r="O79" s="105"/>
    </row>
    <row r="80" spans="1:15" s="25" customFormat="1" x14ac:dyDescent="0.25">
      <c r="A80" s="29">
        <v>5</v>
      </c>
      <c r="B80" s="30" t="s">
        <v>44</v>
      </c>
      <c r="C80" s="40" t="s">
        <v>13</v>
      </c>
      <c r="D80" s="30"/>
      <c r="E80" s="23"/>
      <c r="F80" s="29">
        <v>1</v>
      </c>
      <c r="G80" s="31" t="s">
        <v>13</v>
      </c>
      <c r="H80" s="29"/>
      <c r="I80" s="29"/>
      <c r="J80" s="100">
        <v>515</v>
      </c>
      <c r="O80" s="105"/>
    </row>
    <row r="81" spans="1:15" s="25" customFormat="1" x14ac:dyDescent="0.25">
      <c r="A81" s="16">
        <v>5.0999999999999996</v>
      </c>
      <c r="B81" s="28" t="s">
        <v>15</v>
      </c>
      <c r="C81" s="16">
        <v>440164</v>
      </c>
      <c r="D81" s="28" t="s">
        <v>10</v>
      </c>
      <c r="E81" s="23" t="s">
        <v>53</v>
      </c>
      <c r="F81" s="23">
        <v>4</v>
      </c>
      <c r="G81" s="32" t="s">
        <v>11</v>
      </c>
      <c r="H81" s="23"/>
      <c r="I81" s="32"/>
      <c r="J81" s="87"/>
      <c r="O81" s="105"/>
    </row>
    <row r="82" spans="1:15" s="25" customFormat="1" x14ac:dyDescent="0.25">
      <c r="A82" s="16">
        <v>5.2</v>
      </c>
      <c r="B82" s="28" t="s">
        <v>14</v>
      </c>
      <c r="C82" s="16">
        <v>440163</v>
      </c>
      <c r="D82" s="28" t="s">
        <v>10</v>
      </c>
      <c r="E82" s="23" t="s">
        <v>54</v>
      </c>
      <c r="F82" s="23">
        <v>4</v>
      </c>
      <c r="G82" s="32" t="s">
        <v>11</v>
      </c>
      <c r="H82" s="23"/>
      <c r="I82" s="32"/>
      <c r="J82" s="87"/>
      <c r="O82" s="105"/>
    </row>
    <row r="83" spans="1:15" s="25" customFormat="1" x14ac:dyDescent="0.25">
      <c r="A83" s="16">
        <v>5.3</v>
      </c>
      <c r="B83" s="28" t="s">
        <v>20</v>
      </c>
      <c r="C83" s="16">
        <v>440185</v>
      </c>
      <c r="D83" s="28" t="s">
        <v>12</v>
      </c>
      <c r="E83" s="23" t="s">
        <v>55</v>
      </c>
      <c r="F83" s="23">
        <v>4</v>
      </c>
      <c r="G83" s="32" t="s">
        <v>11</v>
      </c>
      <c r="H83" s="23"/>
      <c r="I83" s="32"/>
      <c r="J83" s="87"/>
      <c r="O83" s="105"/>
    </row>
    <row r="84" spans="1:15" s="25" customFormat="1" x14ac:dyDescent="0.25">
      <c r="A84" s="16">
        <v>5.4</v>
      </c>
      <c r="B84" s="28" t="s">
        <v>198</v>
      </c>
      <c r="C84" s="16">
        <v>440188</v>
      </c>
      <c r="D84" s="28" t="s">
        <v>22</v>
      </c>
      <c r="E84" s="23" t="s">
        <v>56</v>
      </c>
      <c r="F84" s="23">
        <v>4</v>
      </c>
      <c r="G84" s="32" t="s">
        <v>11</v>
      </c>
      <c r="H84" s="23"/>
      <c r="I84" s="32"/>
      <c r="J84" s="87"/>
      <c r="O84" s="105"/>
    </row>
    <row r="85" spans="1:15" s="25" customFormat="1" x14ac:dyDescent="0.25">
      <c r="A85" s="16">
        <v>5.5</v>
      </c>
      <c r="B85" s="28" t="s">
        <v>16</v>
      </c>
      <c r="C85" s="16">
        <v>400477</v>
      </c>
      <c r="D85" s="28" t="s">
        <v>21</v>
      </c>
      <c r="E85" s="23" t="s">
        <v>57</v>
      </c>
      <c r="F85" s="23">
        <v>4</v>
      </c>
      <c r="G85" s="21" t="s">
        <v>13</v>
      </c>
      <c r="H85" s="23"/>
      <c r="I85" s="32"/>
      <c r="J85" s="87"/>
      <c r="O85" s="105"/>
    </row>
    <row r="86" spans="1:15" s="25" customFormat="1" x14ac:dyDescent="0.25">
      <c r="A86" s="23">
        <v>5.6</v>
      </c>
      <c r="B86" s="28" t="s">
        <v>199</v>
      </c>
      <c r="C86" s="16">
        <v>400545</v>
      </c>
      <c r="D86" s="28" t="s">
        <v>21</v>
      </c>
      <c r="E86" s="23" t="s">
        <v>58</v>
      </c>
      <c r="F86" s="23">
        <v>4</v>
      </c>
      <c r="G86" s="21" t="s">
        <v>13</v>
      </c>
      <c r="H86" s="23"/>
      <c r="I86" s="32"/>
      <c r="J86" s="87"/>
      <c r="O86" s="105"/>
    </row>
    <row r="87" spans="1:15" s="25" customFormat="1" x14ac:dyDescent="0.25">
      <c r="A87" s="23">
        <v>5.7</v>
      </c>
      <c r="B87" s="28" t="s">
        <v>38</v>
      </c>
      <c r="C87" s="16">
        <v>400561</v>
      </c>
      <c r="D87" s="28" t="s">
        <v>21</v>
      </c>
      <c r="E87" s="23" t="s">
        <v>59</v>
      </c>
      <c r="F87" s="23">
        <v>4</v>
      </c>
      <c r="G87" s="21" t="s">
        <v>13</v>
      </c>
      <c r="H87" s="23"/>
      <c r="I87" s="32"/>
      <c r="J87" s="87"/>
      <c r="O87" s="105"/>
    </row>
    <row r="88" spans="1:15" s="25" customFormat="1" x14ac:dyDescent="0.25">
      <c r="A88" s="23">
        <v>5.8</v>
      </c>
      <c r="B88" s="28" t="s">
        <v>17</v>
      </c>
      <c r="C88" s="16">
        <v>400457</v>
      </c>
      <c r="D88" s="28" t="s">
        <v>21</v>
      </c>
      <c r="E88" s="23" t="s">
        <v>60</v>
      </c>
      <c r="F88" s="23">
        <v>4</v>
      </c>
      <c r="G88" s="21" t="s">
        <v>13</v>
      </c>
      <c r="H88" s="23"/>
      <c r="I88" s="32"/>
      <c r="J88" s="87"/>
      <c r="O88" s="105"/>
    </row>
    <row r="89" spans="1:15" s="25" customFormat="1" x14ac:dyDescent="0.25">
      <c r="A89" s="23">
        <v>5.9</v>
      </c>
      <c r="B89" s="28" t="s">
        <v>200</v>
      </c>
      <c r="C89" s="16">
        <v>400652</v>
      </c>
      <c r="D89" s="28" t="s">
        <v>21</v>
      </c>
      <c r="E89" s="23" t="s">
        <v>61</v>
      </c>
      <c r="F89" s="23">
        <v>4</v>
      </c>
      <c r="G89" s="21" t="s">
        <v>13</v>
      </c>
      <c r="H89" s="23"/>
      <c r="I89" s="32"/>
      <c r="J89" s="87"/>
      <c r="O89" s="105"/>
    </row>
    <row r="90" spans="1:15" s="25" customFormat="1" x14ac:dyDescent="0.25">
      <c r="A90" s="32" t="s">
        <v>306</v>
      </c>
      <c r="B90" s="28" t="s">
        <v>27</v>
      </c>
      <c r="C90" s="16">
        <v>400557</v>
      </c>
      <c r="D90" s="28" t="s">
        <v>21</v>
      </c>
      <c r="E90" s="23" t="s">
        <v>62</v>
      </c>
      <c r="F90" s="23">
        <v>4</v>
      </c>
      <c r="G90" s="32" t="s">
        <v>13</v>
      </c>
      <c r="H90" s="23"/>
      <c r="I90" s="32"/>
      <c r="J90" s="87"/>
      <c r="O90" s="105"/>
    </row>
    <row r="91" spans="1:15" s="25" customFormat="1" x14ac:dyDescent="0.25">
      <c r="A91" s="23">
        <v>5.1100000000000003</v>
      </c>
      <c r="B91" s="28" t="s">
        <v>18</v>
      </c>
      <c r="C91" s="16">
        <v>400549</v>
      </c>
      <c r="D91" s="28" t="s">
        <v>21</v>
      </c>
      <c r="E91" s="23" t="s">
        <v>63</v>
      </c>
      <c r="F91" s="23">
        <v>4</v>
      </c>
      <c r="G91" s="21" t="s">
        <v>13</v>
      </c>
      <c r="H91" s="23"/>
      <c r="I91" s="32"/>
      <c r="J91" s="87"/>
      <c r="O91" s="105"/>
    </row>
    <row r="92" spans="1:15" s="25" customFormat="1" x14ac:dyDescent="0.25">
      <c r="A92" s="23">
        <v>5.12</v>
      </c>
      <c r="B92" s="28" t="s">
        <v>201</v>
      </c>
      <c r="C92" s="16">
        <v>400775</v>
      </c>
      <c r="D92" s="28" t="s">
        <v>21</v>
      </c>
      <c r="E92" s="23" t="s">
        <v>64</v>
      </c>
      <c r="F92" s="23">
        <v>4</v>
      </c>
      <c r="G92" s="21" t="s">
        <v>13</v>
      </c>
      <c r="H92" s="23"/>
      <c r="I92" s="32"/>
      <c r="J92" s="87"/>
      <c r="O92" s="105"/>
    </row>
    <row r="93" spans="1:15" s="25" customFormat="1" x14ac:dyDescent="0.25">
      <c r="A93" s="23">
        <v>5.13</v>
      </c>
      <c r="B93" s="28" t="s">
        <v>28</v>
      </c>
      <c r="C93" s="16">
        <v>400608</v>
      </c>
      <c r="D93" s="28" t="s">
        <v>21</v>
      </c>
      <c r="E93" s="23" t="s">
        <v>65</v>
      </c>
      <c r="F93" s="23">
        <v>4</v>
      </c>
      <c r="G93" s="21" t="s">
        <v>13</v>
      </c>
      <c r="H93" s="23"/>
      <c r="I93" s="32"/>
      <c r="J93" s="87"/>
      <c r="O93" s="105"/>
    </row>
    <row r="94" spans="1:15" s="25" customFormat="1" x14ac:dyDescent="0.25">
      <c r="A94" s="23">
        <v>5.14</v>
      </c>
      <c r="B94" s="28" t="s">
        <v>51</v>
      </c>
      <c r="C94" s="16">
        <v>400709</v>
      </c>
      <c r="D94" s="28" t="s">
        <v>12</v>
      </c>
      <c r="E94" s="23" t="s">
        <v>66</v>
      </c>
      <c r="F94" s="23">
        <v>6</v>
      </c>
      <c r="G94" s="32" t="s">
        <v>39</v>
      </c>
      <c r="H94" s="23"/>
      <c r="I94" s="32"/>
      <c r="J94" s="87"/>
      <c r="O94" s="105"/>
    </row>
    <row r="95" spans="1:15" customFormat="1" x14ac:dyDescent="0.25">
      <c r="A95" s="23">
        <v>5.15</v>
      </c>
      <c r="B95" s="28" t="s">
        <v>26</v>
      </c>
      <c r="C95" s="16">
        <v>481527</v>
      </c>
      <c r="D95" s="28"/>
      <c r="E95" s="23" t="s">
        <v>67</v>
      </c>
      <c r="F95" s="23">
        <v>6</v>
      </c>
      <c r="G95" s="32" t="s">
        <v>23</v>
      </c>
      <c r="H95" s="23"/>
      <c r="I95" s="32"/>
      <c r="J95" s="87"/>
      <c r="O95" s="111"/>
    </row>
    <row r="96" spans="1:15" customFormat="1" x14ac:dyDescent="0.25">
      <c r="A96" s="23">
        <v>5.16</v>
      </c>
      <c r="B96" s="28" t="s">
        <v>307</v>
      </c>
      <c r="C96" s="23">
        <v>400774</v>
      </c>
      <c r="D96" s="28" t="s">
        <v>21</v>
      </c>
      <c r="E96" s="23" t="s">
        <v>75</v>
      </c>
      <c r="F96" s="23">
        <v>2</v>
      </c>
      <c r="G96" s="32" t="s">
        <v>13</v>
      </c>
      <c r="H96" s="23"/>
      <c r="I96" s="32"/>
      <c r="J96" s="87"/>
      <c r="O96" s="111"/>
    </row>
    <row r="97" spans="1:15" ht="16.5" customHeight="1" x14ac:dyDescent="0.25">
      <c r="A97" s="23">
        <v>5.17</v>
      </c>
      <c r="B97" s="28" t="s">
        <v>72</v>
      </c>
      <c r="C97" s="44" t="s">
        <v>281</v>
      </c>
      <c r="D97" s="15"/>
      <c r="E97" s="23"/>
      <c r="F97" s="16">
        <v>1</v>
      </c>
      <c r="G97" s="24" t="s">
        <v>11</v>
      </c>
      <c r="H97"/>
      <c r="I97" s="32"/>
      <c r="J97" s="87"/>
      <c r="O97" s="112"/>
    </row>
    <row r="98" spans="1:15" ht="16.5" customHeight="1" x14ac:dyDescent="0.25">
      <c r="A98" s="23"/>
      <c r="B98" s="28"/>
      <c r="C98" s="44"/>
      <c r="D98" s="15"/>
      <c r="E98" s="23"/>
      <c r="F98" s="16"/>
      <c r="G98" s="24"/>
      <c r="H98"/>
      <c r="I98" s="32"/>
      <c r="J98" s="87"/>
      <c r="O98" s="112"/>
    </row>
    <row r="99" spans="1:15" s="11" customFormat="1" ht="16.5" customHeight="1" x14ac:dyDescent="0.25">
      <c r="A99" s="29">
        <v>6</v>
      </c>
      <c r="B99" s="30" t="s">
        <v>76</v>
      </c>
      <c r="C99" s="47" t="s">
        <v>13</v>
      </c>
      <c r="D99" s="46"/>
      <c r="E99" s="29"/>
      <c r="F99" s="40">
        <v>1</v>
      </c>
      <c r="G99" s="48" t="s">
        <v>13</v>
      </c>
      <c r="H99" s="37"/>
      <c r="I99" s="33"/>
      <c r="J99" s="100">
        <f>SUMPRODUCT(F100:F101,J100:J101)</f>
        <v>21</v>
      </c>
      <c r="O99" s="113"/>
    </row>
    <row r="100" spans="1:15" ht="16.5" customHeight="1" x14ac:dyDescent="0.25">
      <c r="A100" s="23">
        <v>6.1</v>
      </c>
      <c r="B100" s="28" t="s">
        <v>79</v>
      </c>
      <c r="C100" s="44">
        <v>481600</v>
      </c>
      <c r="D100" s="15" t="s">
        <v>74</v>
      </c>
      <c r="E100" s="23"/>
      <c r="F100" s="16">
        <v>1</v>
      </c>
      <c r="G100" s="24" t="s">
        <v>11</v>
      </c>
      <c r="H100"/>
      <c r="I100" s="32" t="s">
        <v>136</v>
      </c>
      <c r="J100" s="87">
        <v>20</v>
      </c>
      <c r="O100" s="112"/>
    </row>
    <row r="101" spans="1:15" ht="16.5" customHeight="1" x14ac:dyDescent="0.25">
      <c r="A101" s="23">
        <v>6.2</v>
      </c>
      <c r="B101" s="28" t="s">
        <v>77</v>
      </c>
      <c r="C101" s="44" t="s">
        <v>13</v>
      </c>
      <c r="D101" s="102" t="s">
        <v>78</v>
      </c>
      <c r="E101" s="23"/>
      <c r="F101" s="16">
        <v>1</v>
      </c>
      <c r="G101" s="24" t="s">
        <v>13</v>
      </c>
      <c r="H101"/>
      <c r="I101" s="32"/>
      <c r="J101" s="87">
        <v>1</v>
      </c>
      <c r="O101" s="112"/>
    </row>
    <row r="102" spans="1:15" ht="16.5" customHeight="1" x14ac:dyDescent="0.25">
      <c r="A102" s="23"/>
      <c r="B102" s="28"/>
      <c r="C102" s="16"/>
      <c r="D102" s="15"/>
      <c r="E102" s="16"/>
      <c r="F102" s="16"/>
      <c r="G102" s="24"/>
      <c r="H102" s="5"/>
      <c r="I102" s="23"/>
      <c r="J102" s="87"/>
      <c r="O102" s="112"/>
    </row>
    <row r="103" spans="1:15" ht="16.5" customHeight="1" x14ac:dyDescent="0.25">
      <c r="A103" s="14">
        <v>7</v>
      </c>
      <c r="B103" s="15" t="s">
        <v>321</v>
      </c>
      <c r="C103" s="16">
        <v>472371</v>
      </c>
      <c r="D103" s="15"/>
      <c r="E103" s="16"/>
      <c r="F103" s="16">
        <v>1</v>
      </c>
      <c r="G103" s="24" t="s">
        <v>11</v>
      </c>
      <c r="H103" s="14"/>
      <c r="J103" s="93">
        <v>22.5</v>
      </c>
      <c r="K103" s="103"/>
      <c r="O103" s="112"/>
    </row>
    <row r="104" spans="1:15" ht="16.5" customHeight="1" x14ac:dyDescent="0.25">
      <c r="A104" s="23"/>
      <c r="B104" s="15"/>
      <c r="C104" s="16"/>
      <c r="D104" s="15"/>
      <c r="E104" s="16"/>
      <c r="F104" s="16"/>
      <c r="G104" s="24"/>
      <c r="H104" s="23"/>
      <c r="J104" s="87"/>
      <c r="O104" s="112"/>
    </row>
    <row r="105" spans="1:15" ht="16.5" customHeight="1" x14ac:dyDescent="0.25">
      <c r="A105" s="23">
        <v>8</v>
      </c>
      <c r="B105" s="15" t="s">
        <v>320</v>
      </c>
      <c r="C105" s="16">
        <v>472372</v>
      </c>
      <c r="D105" s="15"/>
      <c r="E105" s="16"/>
      <c r="F105" s="16">
        <v>1</v>
      </c>
      <c r="G105" s="24" t="s">
        <v>11</v>
      </c>
      <c r="H105" s="23"/>
      <c r="J105" s="93">
        <v>22.5</v>
      </c>
      <c r="K105" s="103"/>
      <c r="O105" s="112"/>
    </row>
    <row r="106" spans="1:15" ht="16.5" customHeight="1" x14ac:dyDescent="0.25">
      <c r="A106" s="23"/>
      <c r="B106" s="15"/>
      <c r="C106" s="16"/>
      <c r="D106" s="15"/>
      <c r="E106" s="16"/>
      <c r="F106" s="16"/>
      <c r="G106" s="24"/>
      <c r="H106" s="23"/>
      <c r="J106" s="93"/>
      <c r="K106" s="103"/>
      <c r="O106" s="112"/>
    </row>
    <row r="107" spans="1:15" ht="16.5" customHeight="1" x14ac:dyDescent="0.25">
      <c r="A107" s="23">
        <v>9</v>
      </c>
      <c r="B107" s="15" t="s">
        <v>319</v>
      </c>
      <c r="C107" s="16">
        <v>472373</v>
      </c>
      <c r="D107" s="15"/>
      <c r="E107" s="16"/>
      <c r="F107" s="16">
        <v>1</v>
      </c>
      <c r="G107" s="24" t="s">
        <v>11</v>
      </c>
      <c r="H107" s="23"/>
      <c r="J107" s="93">
        <v>22.5</v>
      </c>
      <c r="K107" s="103"/>
      <c r="O107" s="112"/>
    </row>
    <row r="108" spans="1:15" customFormat="1" x14ac:dyDescent="0.25">
      <c r="A108" s="23"/>
      <c r="B108" s="49"/>
      <c r="C108" s="50"/>
      <c r="D108" s="49"/>
      <c r="E108" s="50"/>
      <c r="F108" s="50"/>
      <c r="G108" s="52"/>
      <c r="H108" s="14"/>
      <c r="J108" s="87"/>
      <c r="O108" s="111"/>
    </row>
    <row r="109" spans="1:15" s="57" customFormat="1" ht="16.5" customHeight="1" x14ac:dyDescent="0.2">
      <c r="A109" s="67">
        <v>10</v>
      </c>
      <c r="B109" s="66" t="s">
        <v>308</v>
      </c>
      <c r="C109" s="42">
        <v>420208</v>
      </c>
      <c r="D109" s="66"/>
      <c r="E109" s="42"/>
      <c r="F109" s="42">
        <v>1</v>
      </c>
      <c r="G109" s="65" t="s">
        <v>11</v>
      </c>
      <c r="H109" s="17"/>
      <c r="I109" s="64"/>
      <c r="J109" s="122">
        <f>SUMPRODUCT(F110:F112,J110:J112)</f>
        <v>2593.6</v>
      </c>
      <c r="O109" s="114"/>
    </row>
    <row r="110" spans="1:15" ht="16.5" customHeight="1" x14ac:dyDescent="0.25">
      <c r="A110" s="72">
        <v>10.1</v>
      </c>
      <c r="B110" s="70" t="s">
        <v>265</v>
      </c>
      <c r="C110" s="16" t="s">
        <v>314</v>
      </c>
      <c r="D110" s="15"/>
      <c r="E110" s="16"/>
      <c r="F110" s="16">
        <v>1</v>
      </c>
      <c r="G110" s="24" t="s">
        <v>23</v>
      </c>
      <c r="H110" s="23"/>
      <c r="J110" s="87">
        <v>562</v>
      </c>
      <c r="K110" s="104"/>
      <c r="O110" s="112"/>
    </row>
    <row r="111" spans="1:15" ht="16.5" customHeight="1" x14ac:dyDescent="0.25">
      <c r="A111" s="72">
        <v>10.199999999999999</v>
      </c>
      <c r="B111" s="70" t="s">
        <v>310</v>
      </c>
      <c r="C111" s="69" t="s">
        <v>315</v>
      </c>
      <c r="D111" s="70"/>
      <c r="E111" s="69"/>
      <c r="F111" s="69">
        <v>2</v>
      </c>
      <c r="G111" s="71" t="s">
        <v>11</v>
      </c>
      <c r="H111" s="23"/>
      <c r="J111" s="121">
        <v>999</v>
      </c>
      <c r="K111" s="104"/>
      <c r="O111" s="112"/>
    </row>
    <row r="112" spans="1:15" s="11" customFormat="1" ht="16.5" customHeight="1" x14ac:dyDescent="0.2">
      <c r="A112" s="73">
        <v>10.3</v>
      </c>
      <c r="B112" s="74" t="s">
        <v>269</v>
      </c>
      <c r="C112" s="75" t="s">
        <v>272</v>
      </c>
      <c r="D112" s="74"/>
      <c r="E112" s="75"/>
      <c r="F112" s="75">
        <v>2</v>
      </c>
      <c r="G112" s="76" t="s">
        <v>11</v>
      </c>
      <c r="H112" s="29"/>
      <c r="I112" s="68"/>
      <c r="J112" s="98">
        <f>SUMPRODUCT(F113:F114,J113:J114)+J115</f>
        <v>16.8</v>
      </c>
      <c r="O112" s="113"/>
    </row>
    <row r="113" spans="1:15" ht="16.5" customHeight="1" x14ac:dyDescent="0.25">
      <c r="A113" s="72" t="s">
        <v>311</v>
      </c>
      <c r="B113" s="70" t="s">
        <v>266</v>
      </c>
      <c r="C113" s="69" t="s">
        <v>270</v>
      </c>
      <c r="D113" s="70"/>
      <c r="E113" s="69"/>
      <c r="F113" s="69">
        <v>1</v>
      </c>
      <c r="G113" s="71" t="s">
        <v>11</v>
      </c>
      <c r="H113" s="23"/>
      <c r="J113" s="87">
        <v>9.5</v>
      </c>
      <c r="O113" s="112"/>
    </row>
    <row r="114" spans="1:15" ht="16.5" customHeight="1" x14ac:dyDescent="0.25">
      <c r="A114" s="72" t="s">
        <v>312</v>
      </c>
      <c r="B114" s="70" t="s">
        <v>267</v>
      </c>
      <c r="C114" s="69" t="s">
        <v>271</v>
      </c>
      <c r="D114" s="70"/>
      <c r="E114" s="69"/>
      <c r="F114" s="69">
        <v>1</v>
      </c>
      <c r="G114" s="71" t="s">
        <v>11</v>
      </c>
      <c r="H114" s="23"/>
      <c r="J114" s="87">
        <v>7.3</v>
      </c>
      <c r="O114" s="112"/>
    </row>
    <row r="115" spans="1:15" ht="16.5" customHeight="1" x14ac:dyDescent="0.25">
      <c r="A115" s="20" t="s">
        <v>313</v>
      </c>
      <c r="B115" s="15" t="s">
        <v>268</v>
      </c>
      <c r="C115" s="16" t="s">
        <v>13</v>
      </c>
      <c r="D115" s="15"/>
      <c r="E115" s="16"/>
      <c r="F115" s="63" t="s">
        <v>35</v>
      </c>
      <c r="G115" s="24" t="s">
        <v>13</v>
      </c>
      <c r="H115" s="23"/>
      <c r="J115" s="87">
        <v>0</v>
      </c>
      <c r="O115" s="112"/>
    </row>
    <row r="116" spans="1:15" ht="16.5" customHeight="1" x14ac:dyDescent="0.25">
      <c r="A116" s="23"/>
      <c r="B116" s="49"/>
      <c r="C116" s="50"/>
      <c r="D116" s="49"/>
      <c r="E116" s="50"/>
      <c r="F116" s="50"/>
      <c r="G116" s="51"/>
      <c r="H116" s="14"/>
      <c r="J116" s="101"/>
      <c r="O116" s="112"/>
    </row>
    <row r="117" spans="1:15" ht="16.5" customHeight="1" x14ac:dyDescent="0.25">
      <c r="A117" s="23">
        <v>11</v>
      </c>
      <c r="B117" s="15" t="s">
        <v>317</v>
      </c>
      <c r="C117" s="16">
        <v>472374</v>
      </c>
      <c r="D117" s="15"/>
      <c r="E117" s="16"/>
      <c r="F117" s="16">
        <v>1</v>
      </c>
      <c r="G117" s="24" t="s">
        <v>30</v>
      </c>
      <c r="H117" s="16"/>
      <c r="I117" s="62"/>
      <c r="J117" s="123">
        <v>703.9</v>
      </c>
      <c r="K117" s="104"/>
      <c r="O117" s="112"/>
    </row>
    <row r="118" spans="1:15" ht="16.5" customHeight="1" x14ac:dyDescent="0.25">
      <c r="A118" s="23"/>
      <c r="B118" s="15"/>
      <c r="C118" s="16"/>
      <c r="D118" s="15"/>
      <c r="E118" s="16"/>
      <c r="F118" s="16"/>
      <c r="G118" s="24"/>
      <c r="H118" s="16"/>
      <c r="I118" s="62"/>
      <c r="J118" s="87"/>
      <c r="O118" s="112"/>
    </row>
    <row r="119" spans="1:15" ht="16.5" customHeight="1" x14ac:dyDescent="0.25">
      <c r="A119" s="23">
        <v>12</v>
      </c>
      <c r="B119" s="19" t="s">
        <v>68</v>
      </c>
      <c r="C119" s="20">
        <v>463763</v>
      </c>
      <c r="D119" s="19"/>
      <c r="E119" s="20"/>
      <c r="F119" s="20">
        <v>2</v>
      </c>
      <c r="G119" s="21" t="s">
        <v>13</v>
      </c>
      <c r="H119" s="20"/>
      <c r="J119" s="93">
        <v>7.0000000000000007E-2</v>
      </c>
      <c r="O119" s="112"/>
    </row>
    <row r="120" spans="1:15" ht="16.5" customHeight="1" x14ac:dyDescent="0.25">
      <c r="A120" s="23"/>
      <c r="B120" s="15"/>
      <c r="C120" s="16"/>
      <c r="D120" s="15"/>
      <c r="E120" s="16"/>
      <c r="F120" s="16"/>
      <c r="G120" s="24"/>
      <c r="H120" s="16"/>
      <c r="I120" s="62"/>
      <c r="J120" s="87"/>
      <c r="O120" s="112"/>
    </row>
    <row r="121" spans="1:15" ht="16.5" customHeight="1" x14ac:dyDescent="0.25">
      <c r="A121" s="31">
        <v>13</v>
      </c>
      <c r="B121" s="59" t="s">
        <v>282</v>
      </c>
      <c r="C121" s="60" t="s">
        <v>283</v>
      </c>
      <c r="D121" s="59"/>
      <c r="E121" s="45"/>
      <c r="F121" s="60" t="s">
        <v>284</v>
      </c>
      <c r="G121" s="31" t="s">
        <v>30</v>
      </c>
      <c r="H121" s="11"/>
      <c r="I121" s="45"/>
      <c r="J121" s="123">
        <f>SUMPRODUCT(F122:F123,J122:J123)</f>
        <v>398.04</v>
      </c>
      <c r="O121" s="112"/>
    </row>
    <row r="122" spans="1:15" ht="16.5" customHeight="1" x14ac:dyDescent="0.25">
      <c r="A122" s="23">
        <v>13.2</v>
      </c>
      <c r="B122" s="19" t="s">
        <v>286</v>
      </c>
      <c r="C122" s="61" t="s">
        <v>287</v>
      </c>
      <c r="D122" s="19"/>
      <c r="E122" s="20"/>
      <c r="F122" s="77">
        <v>1</v>
      </c>
      <c r="G122" s="21" t="s">
        <v>11</v>
      </c>
      <c r="H122" s="20"/>
      <c r="J122" s="121">
        <v>385</v>
      </c>
      <c r="K122" s="103"/>
      <c r="O122" s="112"/>
    </row>
    <row r="123" spans="1:15" ht="16.5" customHeight="1" x14ac:dyDescent="0.25">
      <c r="A123" s="23">
        <v>13.2</v>
      </c>
      <c r="B123" s="19" t="s">
        <v>318</v>
      </c>
      <c r="C123" s="120" t="s">
        <v>309</v>
      </c>
      <c r="D123" s="19"/>
      <c r="E123" s="20"/>
      <c r="F123" s="77">
        <v>2</v>
      </c>
      <c r="G123" s="21" t="s">
        <v>30</v>
      </c>
      <c r="H123" s="20"/>
      <c r="J123" s="87">
        <v>6.52</v>
      </c>
      <c r="O123" s="112"/>
    </row>
    <row r="124" spans="1:15" ht="16.5" customHeight="1" x14ac:dyDescent="0.25">
      <c r="A124" s="23"/>
      <c r="B124" s="19"/>
      <c r="C124" s="61"/>
      <c r="D124" s="19"/>
      <c r="E124" s="20"/>
      <c r="F124" s="77"/>
      <c r="H124" s="20"/>
      <c r="J124" s="87"/>
      <c r="O124" s="112"/>
    </row>
    <row r="125" spans="1:15" ht="16.5" customHeight="1" x14ac:dyDescent="0.25">
      <c r="A125" s="23">
        <v>14</v>
      </c>
      <c r="B125" s="19" t="s">
        <v>285</v>
      </c>
      <c r="C125" s="20" t="s">
        <v>13</v>
      </c>
      <c r="F125" s="78" t="s">
        <v>35</v>
      </c>
      <c r="G125" s="21" t="s">
        <v>13</v>
      </c>
      <c r="H125" s="5"/>
      <c r="I125" s="20"/>
      <c r="J125" s="93">
        <v>6.52</v>
      </c>
      <c r="O125" s="112"/>
    </row>
    <row r="128" spans="1:15" x14ac:dyDescent="0.25">
      <c r="I128" s="88" t="s">
        <v>295</v>
      </c>
      <c r="J128" s="4">
        <f>SUM((F4*J4)+(F6*J6)+(F72*J72)+(F74*J74)+(F80*J80)+(F99*J99)+(F103*J103)+(F105*J105)+(F107*J107)+(F109*J109)+(F117*J117)+(F119*J119))</f>
        <v>13055.14</v>
      </c>
    </row>
    <row r="129" spans="7:10" x14ac:dyDescent="0.25">
      <c r="G129" s="91"/>
      <c r="H129" s="92"/>
      <c r="I129" s="89" t="s">
        <v>296</v>
      </c>
      <c r="J129" s="90">
        <f>SUM(J128)+(1/1*(J121+J125))</f>
        <v>13459.699999999999</v>
      </c>
    </row>
    <row r="130" spans="7:10" x14ac:dyDescent="0.25">
      <c r="I130" s="88" t="s">
        <v>297</v>
      </c>
      <c r="J130" s="4">
        <f>SUM(J129*1)</f>
        <v>13459.699999999999</v>
      </c>
    </row>
  </sheetData>
  <phoneticPr fontId="32" type="noConversion"/>
  <pageMargins left="0.69930555555555551" right="0.69930555555555551" top="0.75" bottom="0.75" header="0.3" footer="0.3"/>
  <pageSetup paperSize="8" scale="5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99E84-6927-41A4-8766-37DE43ECDD9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5567-145A-4204-9155-288304AF880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2023-10-19T09:24:47Z</cp:lastPrinted>
  <dcterms:created xsi:type="dcterms:W3CDTF">2012-04-17T15:07:43Z</dcterms:created>
  <dcterms:modified xsi:type="dcterms:W3CDTF">2026-08-18T13:09:15Z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